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nna.SNC-FORMER\Desktop\"/>
    </mc:Choice>
  </mc:AlternateContent>
  <xr:revisionPtr revIDLastSave="0" documentId="13_ncr:1_{617856F4-A2E6-48E5-A441-7268B8A7B7C6}" xr6:coauthVersionLast="47" xr6:coauthVersionMax="47" xr10:uidLastSave="{00000000-0000-0000-0000-000000000000}"/>
  <bookViews>
    <workbookView xWindow="-108" yWindow="-108" windowWidth="23256" windowHeight="12576" xr2:uid="{DBCF3F1F-13D5-4E2F-A449-161927E302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2" i="1" l="1"/>
  <c r="AI2" i="1"/>
  <c r="AH2" i="1"/>
  <c r="AG2" i="1"/>
  <c r="AF2" i="1"/>
  <c r="AE2" i="1"/>
  <c r="T2" i="1"/>
  <c r="M2" i="1"/>
  <c r="H2" i="1"/>
  <c r="G2" i="1"/>
  <c r="F2" i="1"/>
  <c r="C2" i="1"/>
  <c r="AH3" i="1"/>
  <c r="AK3" i="1"/>
  <c r="AI3" i="1"/>
  <c r="AJ3" i="1"/>
  <c r="AE3" i="1"/>
  <c r="AF3" i="1"/>
  <c r="AG3" i="1"/>
  <c r="Y2" i="1" l="1"/>
  <c r="X2" i="1"/>
  <c r="W2" i="1"/>
  <c r="V2" i="1"/>
  <c r="U2" i="1"/>
  <c r="AJ4" i="1"/>
  <c r="S2" i="1"/>
  <c r="S4" i="1" s="1"/>
  <c r="R2" i="1"/>
  <c r="Q2" i="1"/>
  <c r="P2" i="1"/>
  <c r="O2" i="1"/>
  <c r="N2" i="1"/>
  <c r="AI4" i="1"/>
  <c r="L2" i="1"/>
  <c r="K2" i="1"/>
  <c r="K4" i="1" s="1"/>
  <c r="J2" i="1"/>
  <c r="J4" i="1" s="1"/>
  <c r="I2" i="1"/>
  <c r="I4" i="1" s="1"/>
  <c r="AG4" i="1"/>
  <c r="AF4" i="1"/>
  <c r="E2" i="1"/>
  <c r="D2" i="1"/>
  <c r="AE4" i="1"/>
  <c r="Z37" i="1"/>
  <c r="R4" i="1"/>
  <c r="L4" i="1"/>
  <c r="AK2" i="1" l="1"/>
  <c r="U4" i="1"/>
  <c r="AH4" i="1" l="1"/>
  <c r="N4" i="1"/>
  <c r="O4" i="1"/>
  <c r="P4" i="1"/>
  <c r="Y4" i="1" l="1"/>
  <c r="X4" i="1"/>
  <c r="W4" i="1"/>
  <c r="V4" i="1"/>
  <c r="T4" i="1"/>
  <c r="Q4" i="1"/>
  <c r="M4" i="1"/>
  <c r="H4" i="1"/>
  <c r="G4" i="1"/>
  <c r="F4" i="1"/>
  <c r="E4" i="1"/>
  <c r="D4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C4" i="1" l="1"/>
  <c r="AK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SSMA_Wanna Sirisubwattana</author>
  </authors>
  <commentList>
    <comment ref="C51" authorId="0" shapeId="0" xr:uid="{3D25B946-76E8-4268-9440-A86F6E8B57FB}">
      <text>
        <r>
          <rPr>
            <sz val="10"/>
            <color indexed="81"/>
            <rFont val="Tahoma"/>
            <family val="2"/>
          </rPr>
          <t>คืน PN IBANK 300 MB</t>
        </r>
      </text>
    </comment>
  </commentList>
</comments>
</file>

<file path=xl/sharedStrings.xml><?xml version="1.0" encoding="utf-8"?>
<sst xmlns="http://schemas.openxmlformats.org/spreadsheetml/2006/main" count="65" uniqueCount="34">
  <si>
    <t>วันที่</t>
  </si>
  <si>
    <t>เดือนกุมภาพันธ์ 2566</t>
  </si>
  <si>
    <t>HO</t>
  </si>
  <si>
    <t>B2</t>
  </si>
  <si>
    <t>Cool</t>
  </si>
  <si>
    <t>IMP</t>
  </si>
  <si>
    <t>PRD</t>
  </si>
  <si>
    <t>SCAN</t>
  </si>
  <si>
    <t>IPC</t>
  </si>
  <si>
    <t>SAHP</t>
  </si>
  <si>
    <t>MSPC</t>
  </si>
  <si>
    <t>SSMA</t>
  </si>
  <si>
    <t>YALA</t>
  </si>
  <si>
    <t>TOTAL</t>
  </si>
  <si>
    <t>เดือนมีนาคม 2566</t>
  </si>
  <si>
    <t>MERQ</t>
  </si>
  <si>
    <t>เงินคงเหลือน้อยสุด</t>
  </si>
  <si>
    <t>KBANK</t>
  </si>
  <si>
    <t>BOC</t>
  </si>
  <si>
    <t>UOB</t>
  </si>
  <si>
    <t>SCB</t>
  </si>
  <si>
    <t>BAY</t>
  </si>
  <si>
    <t>BBL</t>
  </si>
  <si>
    <t>KBANK-FCD</t>
  </si>
  <si>
    <t>KBANK-THB</t>
  </si>
  <si>
    <t>SEREN</t>
  </si>
  <si>
    <t>UOB จ่ายเงินกู้เดือนละ 2 MB</t>
  </si>
  <si>
    <t>SCB  เงินภาษี (มีความเสี่ยงเงินไม่เข้า)</t>
  </si>
  <si>
    <t xml:space="preserve">ช่วงวันที่ฝากดอกเบี้ยอัตราพิเศษ </t>
  </si>
  <si>
    <t>รวมเงินฝากดอกเบี้ยพิเศษ</t>
  </si>
  <si>
    <t>เผื่อไว้บริษัทละ 10 MB</t>
  </si>
  <si>
    <t>Total</t>
  </si>
  <si>
    <t>ต้องมีเงินคงเหลือในแต่ละวัน ต้องไม่ต่ำกว่า 50 MB ในช่วงที่ฝากพิเศษ 30 วัน</t>
  </si>
  <si>
    <t>ต้องแจ้งล่วงหน้า 2 วันทำการ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</si>
</sst>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-* #,##0_-;\-* #,##0_-;_-* &quot;-&quot;??_-;_-@_-"/>
  </numFmts>
  <fonts count="21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Tahoma"/>
      <family val="2"/>
      <charset val="222"/>
    </font>
    <font>
      <b/>
      <sz val="11"/>
      <color theme="1"/>
      <name val="Tahoma"/>
      <family val="2"/>
      <charset val="222"/>
    </font>
    <font>
      <sz val="11"/>
      <color theme="1"/>
      <name val="Tahoma"/>
      <family val="2"/>
    </font>
    <font>
      <sz val="11"/>
      <color rgb="FFFF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4"/>
      <color theme="1"/>
      <name val="Calibri"/>
      <family val="2"/>
    </font>
    <font>
      <sz val="10"/>
      <color indexed="81"/>
      <name val="Tahoma"/>
      <family val="2"/>
    </font>
    <font>
      <sz val="20"/>
      <color rgb="FFFF0000"/>
      <name val="Calibri"/>
      <family val="2"/>
    </font>
    <font>
      <b/>
      <sz val="14"/>
      <color theme="1"/>
      <name val="Calibri"/>
      <family val="2"/>
    </font>
    <font>
      <b/>
      <sz val="14"/>
      <color theme="3"/>
      <name val="Calibri"/>
      <family val="2"/>
    </font>
    <font>
      <b/>
      <sz val="16"/>
      <color theme="3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1"/>
      <name val="Calibri"/>
      <family val="2"/>
    </font>
    <font>
      <sz val="11"/>
      <name val="Tahoma"/>
      <family val="2"/>
    </font>
    <font>
      <b/>
      <sz val="11"/>
      <name val="Calibri"/>
      <family val="2"/>
    </font>
    <font>
      <b/>
      <sz val="1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35"/>
      </patternFill>
    </fill>
    <fill>
      <patternFill patternType="solid">
        <fgColor rgb="FF00B0F0"/>
        <bgColor indexed="64"/>
      </patternFill>
    </fill>
    <fill>
      <patternFill patternType="solid">
        <fgColor rgb="FFFFFFA7"/>
        <bgColor indexed="64"/>
      </patternFill>
    </fill>
    <fill>
      <patternFill patternType="solid">
        <fgColor rgb="FFFFC000"/>
        <bgColor indexed="64"/>
      </patternFill>
    </fill>
  </fills>
  <borders count="5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 style="thin">
        <color indexed="8"/>
      </bottom>
      <diagonal/>
    </border>
    <border>
      <left/>
      <right style="thin">
        <color theme="1"/>
      </right>
      <top style="thin">
        <color theme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thin">
        <color theme="1"/>
      </left>
      <right style="thin">
        <color theme="1"/>
      </right>
      <top style="hair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 style="hair">
        <color indexed="64"/>
      </top>
      <bottom style="thin">
        <color theme="1"/>
      </bottom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theme="1"/>
      </right>
      <top style="hair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theme="1"/>
      </right>
      <top style="thin">
        <color indexed="8"/>
      </top>
      <bottom/>
      <diagonal/>
    </border>
    <border>
      <left/>
      <right/>
      <top style="thin">
        <color theme="1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hair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/>
      <diagonal/>
    </border>
    <border>
      <left/>
      <right style="thin">
        <color theme="1"/>
      </right>
      <top style="hair">
        <color indexed="64"/>
      </top>
      <bottom/>
      <diagonal/>
    </border>
    <border>
      <left style="thick">
        <color rgb="FFFF0000"/>
      </left>
      <right style="thin">
        <color theme="1"/>
      </right>
      <top style="thick">
        <color rgb="FFFF0000"/>
      </top>
      <bottom/>
      <diagonal/>
    </border>
    <border>
      <left style="thin">
        <color theme="1"/>
      </left>
      <right style="thin">
        <color theme="1"/>
      </right>
      <top style="thick">
        <color rgb="FFFF0000"/>
      </top>
      <bottom style="hair">
        <color indexed="64"/>
      </bottom>
      <diagonal/>
    </border>
    <border>
      <left/>
      <right style="thin">
        <color indexed="8"/>
      </right>
      <top style="thick">
        <color rgb="FFFF0000"/>
      </top>
      <bottom style="hair">
        <color indexed="64"/>
      </bottom>
      <diagonal/>
    </border>
    <border>
      <left/>
      <right style="thick">
        <color rgb="FFFF0000"/>
      </right>
      <top style="thick">
        <color rgb="FFFF0000"/>
      </top>
      <bottom style="hair">
        <color indexed="64"/>
      </bottom>
      <diagonal/>
    </border>
    <border>
      <left style="thick">
        <color rgb="FFFF0000"/>
      </left>
      <right style="thin">
        <color theme="1"/>
      </right>
      <top/>
      <bottom/>
      <diagonal/>
    </border>
    <border>
      <left/>
      <right style="thick">
        <color rgb="FFFF0000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rgb="FFFF0000"/>
      </right>
      <top style="hair">
        <color indexed="64"/>
      </top>
      <bottom style="thin">
        <color theme="1"/>
      </bottom>
      <diagonal/>
    </border>
    <border>
      <left/>
      <right style="thick">
        <color rgb="FFFF0000"/>
      </right>
      <top style="thin">
        <color theme="1"/>
      </top>
      <bottom style="thin">
        <color indexed="64"/>
      </bottom>
      <diagonal/>
    </border>
    <border>
      <left/>
      <right style="thick">
        <color rgb="FFFF0000"/>
      </right>
      <top/>
      <bottom style="hair">
        <color indexed="64"/>
      </bottom>
      <diagonal/>
    </border>
    <border>
      <left style="thick">
        <color rgb="FFFF0000"/>
      </left>
      <right style="thin">
        <color theme="1"/>
      </right>
      <top/>
      <bottom style="thick">
        <color rgb="FFFF0000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 style="thick">
        <color rgb="FFFF0000"/>
      </bottom>
      <diagonal/>
    </border>
    <border>
      <left/>
      <right style="thin">
        <color indexed="8"/>
      </right>
      <top style="hair">
        <color indexed="64"/>
      </top>
      <bottom style="thick">
        <color rgb="FFFF0000"/>
      </bottom>
      <diagonal/>
    </border>
    <border>
      <left/>
      <right style="thick">
        <color rgb="FFFF0000"/>
      </right>
      <top style="hair">
        <color indexed="64"/>
      </top>
      <bottom style="thick">
        <color rgb="FFFF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3" fontId="3" fillId="0" borderId="0" xfId="1" applyNumberFormat="1" applyFont="1" applyFill="1" applyAlignment="1"/>
    <xf numFmtId="3" fontId="3" fillId="2" borderId="7" xfId="1" applyNumberFormat="1" applyFont="1" applyFill="1" applyBorder="1" applyAlignment="1"/>
    <xf numFmtId="3" fontId="4" fillId="4" borderId="8" xfId="1" applyNumberFormat="1" applyFont="1" applyFill="1" applyBorder="1" applyAlignment="1"/>
    <xf numFmtId="3" fontId="4" fillId="4" borderId="10" xfId="1" applyNumberFormat="1" applyFont="1" applyFill="1" applyBorder="1" applyAlignment="1"/>
    <xf numFmtId="3" fontId="3" fillId="2" borderId="11" xfId="1" applyNumberFormat="1" applyFont="1" applyFill="1" applyBorder="1" applyAlignment="1"/>
    <xf numFmtId="3" fontId="3" fillId="2" borderId="13" xfId="1" applyNumberFormat="1" applyFont="1" applyFill="1" applyBorder="1" applyAlignment="1"/>
    <xf numFmtId="3" fontId="3" fillId="2" borderId="14" xfId="1" applyNumberFormat="1" applyFont="1" applyFill="1" applyBorder="1" applyAlignment="1"/>
    <xf numFmtId="3" fontId="4" fillId="4" borderId="15" xfId="1" applyNumberFormat="1" applyFont="1" applyFill="1" applyBorder="1" applyAlignment="1"/>
    <xf numFmtId="0" fontId="2" fillId="0" borderId="0" xfId="0" applyFont="1"/>
    <xf numFmtId="3" fontId="4" fillId="5" borderId="4" xfId="1" applyNumberFormat="1" applyFont="1" applyFill="1" applyBorder="1" applyAlignment="1">
      <alignment horizontal="center"/>
    </xf>
    <xf numFmtId="3" fontId="4" fillId="5" borderId="5" xfId="1" applyNumberFormat="1" applyFont="1" applyFill="1" applyBorder="1" applyAlignment="1">
      <alignment horizontal="center"/>
    </xf>
    <xf numFmtId="3" fontId="4" fillId="6" borderId="9" xfId="1" applyNumberFormat="1" applyFont="1" applyFill="1" applyBorder="1" applyAlignment="1">
      <alignment horizontal="center"/>
    </xf>
    <xf numFmtId="3" fontId="4" fillId="6" borderId="12" xfId="1" applyNumberFormat="1" applyFont="1" applyFill="1" applyBorder="1" applyAlignment="1">
      <alignment horizontal="center"/>
    </xf>
    <xf numFmtId="3" fontId="3" fillId="2" borderId="22" xfId="1" applyNumberFormat="1" applyFont="1" applyFill="1" applyBorder="1" applyAlignment="1"/>
    <xf numFmtId="3" fontId="4" fillId="5" borderId="23" xfId="1" applyNumberFormat="1" applyFont="1" applyFill="1" applyBorder="1" applyAlignment="1">
      <alignment horizontal="center"/>
    </xf>
    <xf numFmtId="3" fontId="4" fillId="5" borderId="24" xfId="1" applyNumberFormat="1" applyFont="1" applyFill="1" applyBorder="1" applyAlignment="1">
      <alignment horizontal="center"/>
    </xf>
    <xf numFmtId="3" fontId="4" fillId="5" borderId="25" xfId="1" applyNumberFormat="1" applyFont="1" applyFill="1" applyBorder="1" applyAlignment="1">
      <alignment horizontal="center"/>
    </xf>
    <xf numFmtId="3" fontId="3" fillId="2" borderId="31" xfId="1" applyNumberFormat="1" applyFont="1" applyFill="1" applyBorder="1" applyAlignment="1"/>
    <xf numFmtId="3" fontId="5" fillId="5" borderId="19" xfId="1" applyNumberFormat="1" applyFont="1" applyFill="1" applyBorder="1" applyAlignment="1">
      <alignment horizontal="center" vertical="top" wrapText="1"/>
    </xf>
    <xf numFmtId="3" fontId="4" fillId="5" borderId="19" xfId="1" applyNumberFormat="1" applyFont="1" applyFill="1" applyBorder="1" applyAlignment="1">
      <alignment horizontal="center" vertical="top"/>
    </xf>
    <xf numFmtId="0" fontId="0" fillId="0" borderId="0" xfId="0" applyAlignment="1">
      <alignment vertical="top"/>
    </xf>
    <xf numFmtId="3" fontId="4" fillId="6" borderId="32" xfId="1" applyNumberFormat="1" applyFont="1" applyFill="1" applyBorder="1" applyAlignment="1">
      <alignment horizontal="center"/>
    </xf>
    <xf numFmtId="3" fontId="5" fillId="5" borderId="34" xfId="1" applyNumberFormat="1" applyFont="1" applyFill="1" applyBorder="1" applyAlignment="1">
      <alignment horizontal="center" vertical="top" wrapText="1"/>
    </xf>
    <xf numFmtId="3" fontId="5" fillId="5" borderId="35" xfId="1" applyNumberFormat="1" applyFont="1" applyFill="1" applyBorder="1" applyAlignment="1">
      <alignment horizontal="center" vertical="top" wrapText="1"/>
    </xf>
    <xf numFmtId="1" fontId="0" fillId="0" borderId="0" xfId="0" applyNumberFormat="1"/>
    <xf numFmtId="3" fontId="5" fillId="3" borderId="19" xfId="1" applyNumberFormat="1" applyFont="1" applyFill="1" applyBorder="1" applyAlignment="1">
      <alignment horizontal="center" vertical="top" wrapText="1"/>
    </xf>
    <xf numFmtId="0" fontId="6" fillId="0" borderId="0" xfId="0" applyFont="1"/>
    <xf numFmtId="3" fontId="4" fillId="5" borderId="1" xfId="1" applyNumberFormat="1" applyFont="1" applyFill="1" applyBorder="1" applyAlignment="1">
      <alignment horizontal="center" vertical="center"/>
    </xf>
    <xf numFmtId="3" fontId="4" fillId="5" borderId="17" xfId="1" applyNumberFormat="1" applyFont="1" applyFill="1" applyBorder="1" applyAlignment="1">
      <alignment horizontal="center" vertical="center"/>
    </xf>
    <xf numFmtId="3" fontId="4" fillId="5" borderId="33" xfId="1" applyNumberFormat="1" applyFont="1" applyFill="1" applyBorder="1" applyAlignment="1">
      <alignment horizontal="center" vertical="center"/>
    </xf>
    <xf numFmtId="3" fontId="4" fillId="5" borderId="28" xfId="1" applyNumberFormat="1" applyFont="1" applyFill="1" applyBorder="1" applyAlignment="1">
      <alignment horizontal="center"/>
    </xf>
    <xf numFmtId="3" fontId="4" fillId="5" borderId="30" xfId="1" applyNumberFormat="1" applyFont="1" applyFill="1" applyBorder="1" applyAlignment="1">
      <alignment horizontal="center"/>
    </xf>
    <xf numFmtId="3" fontId="4" fillId="5" borderId="29" xfId="1" applyNumberFormat="1" applyFont="1" applyFill="1" applyBorder="1" applyAlignment="1">
      <alignment horizontal="center"/>
    </xf>
    <xf numFmtId="3" fontId="4" fillId="7" borderId="2" xfId="1" applyNumberFormat="1" applyFont="1" applyFill="1" applyBorder="1" applyAlignment="1">
      <alignment horizontal="center"/>
    </xf>
    <xf numFmtId="3" fontId="4" fillId="7" borderId="26" xfId="1" applyNumberFormat="1" applyFont="1" applyFill="1" applyBorder="1" applyAlignment="1">
      <alignment horizontal="center"/>
    </xf>
    <xf numFmtId="3" fontId="4" fillId="7" borderId="3" xfId="1" applyNumberFormat="1" applyFont="1" applyFill="1" applyBorder="1" applyAlignment="1">
      <alignment horizontal="center"/>
    </xf>
    <xf numFmtId="3" fontId="4" fillId="7" borderId="36" xfId="1" applyNumberFormat="1" applyFont="1" applyFill="1" applyBorder="1" applyAlignment="1">
      <alignment horizontal="center"/>
    </xf>
    <xf numFmtId="3" fontId="4" fillId="5" borderId="6" xfId="1" applyNumberFormat="1" applyFont="1" applyFill="1" applyBorder="1" applyAlignment="1">
      <alignment horizontal="center"/>
    </xf>
    <xf numFmtId="3" fontId="4" fillId="5" borderId="18" xfId="1" applyNumberFormat="1" applyFont="1" applyFill="1" applyBorder="1" applyAlignment="1">
      <alignment horizontal="center"/>
    </xf>
    <xf numFmtId="3" fontId="4" fillId="5" borderId="4" xfId="1" applyNumberFormat="1" applyFont="1" applyFill="1" applyBorder="1" applyAlignment="1">
      <alignment horizontal="center"/>
    </xf>
    <xf numFmtId="3" fontId="4" fillId="5" borderId="20" xfId="1" applyNumberFormat="1" applyFont="1" applyFill="1" applyBorder="1" applyAlignment="1">
      <alignment horizontal="center"/>
    </xf>
    <xf numFmtId="3" fontId="4" fillId="5" borderId="21" xfId="1" applyNumberFormat="1" applyFont="1" applyFill="1" applyBorder="1" applyAlignment="1">
      <alignment horizontal="center"/>
    </xf>
    <xf numFmtId="3" fontId="4" fillId="5" borderId="24" xfId="1" applyNumberFormat="1" applyFont="1" applyFill="1" applyBorder="1" applyAlignment="1">
      <alignment horizontal="center"/>
    </xf>
    <xf numFmtId="3" fontId="4" fillId="5" borderId="27" xfId="1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3" fontId="3" fillId="0" borderId="22" xfId="1" applyNumberFormat="1" applyFont="1" applyFill="1" applyBorder="1" applyAlignment="1"/>
    <xf numFmtId="3" fontId="3" fillId="0" borderId="7" xfId="1" applyNumberFormat="1" applyFont="1" applyFill="1" applyBorder="1" applyAlignment="1"/>
    <xf numFmtId="3" fontId="3" fillId="0" borderId="14" xfId="1" applyNumberFormat="1" applyFont="1" applyFill="1" applyBorder="1" applyAlignment="1"/>
    <xf numFmtId="3" fontId="3" fillId="0" borderId="11" xfId="1" applyNumberFormat="1" applyFont="1" applyFill="1" applyBorder="1" applyAlignment="1"/>
    <xf numFmtId="3" fontId="3" fillId="8" borderId="7" xfId="1" applyNumberFormat="1" applyFont="1" applyFill="1" applyBorder="1" applyAlignment="1"/>
    <xf numFmtId="3" fontId="3" fillId="8" borderId="13" xfId="1" applyNumberFormat="1" applyFont="1" applyFill="1" applyBorder="1" applyAlignment="1"/>
    <xf numFmtId="3" fontId="3" fillId="8" borderId="14" xfId="1" applyNumberFormat="1" applyFont="1" applyFill="1" applyBorder="1" applyAlignment="1"/>
    <xf numFmtId="3" fontId="3" fillId="8" borderId="22" xfId="1" applyNumberFormat="1" applyFont="1" applyFill="1" applyBorder="1" applyAlignment="1"/>
    <xf numFmtId="0" fontId="7" fillId="0" borderId="0" xfId="0" applyFont="1" applyAlignment="1">
      <alignment horizontal="center"/>
    </xf>
    <xf numFmtId="3" fontId="3" fillId="9" borderId="7" xfId="1" applyNumberFormat="1" applyFont="1" applyFill="1" applyBorder="1" applyAlignment="1"/>
    <xf numFmtId="3" fontId="4" fillId="6" borderId="37" xfId="1" applyNumberFormat="1" applyFont="1" applyFill="1" applyBorder="1" applyAlignment="1">
      <alignment horizontal="center"/>
    </xf>
    <xf numFmtId="3" fontId="4" fillId="4" borderId="38" xfId="1" applyNumberFormat="1" applyFont="1" applyFill="1" applyBorder="1" applyAlignment="1"/>
    <xf numFmtId="0" fontId="11" fillId="3" borderId="39" xfId="0" applyFont="1" applyFill="1" applyBorder="1" applyAlignment="1">
      <alignment horizontal="center" vertical="center" textRotation="90"/>
    </xf>
    <xf numFmtId="3" fontId="4" fillId="6" borderId="40" xfId="1" applyNumberFormat="1" applyFont="1" applyFill="1" applyBorder="1" applyAlignment="1">
      <alignment horizontal="center"/>
    </xf>
    <xf numFmtId="3" fontId="3" fillId="8" borderId="41" xfId="1" applyNumberFormat="1" applyFont="1" applyFill="1" applyBorder="1" applyAlignment="1"/>
    <xf numFmtId="3" fontId="3" fillId="2" borderId="41" xfId="1" applyNumberFormat="1" applyFont="1" applyFill="1" applyBorder="1" applyAlignment="1"/>
    <xf numFmtId="3" fontId="3" fillId="0" borderId="41" xfId="1" applyNumberFormat="1" applyFont="1" applyFill="1" applyBorder="1" applyAlignment="1"/>
    <xf numFmtId="3" fontId="4" fillId="4" borderId="42" xfId="1" applyNumberFormat="1" applyFont="1" applyFill="1" applyBorder="1" applyAlignment="1"/>
    <xf numFmtId="0" fontId="11" fillId="3" borderId="43" xfId="0" applyFont="1" applyFill="1" applyBorder="1" applyAlignment="1">
      <alignment horizontal="center" vertical="center" textRotation="90"/>
    </xf>
    <xf numFmtId="3" fontId="4" fillId="4" borderId="44" xfId="1" applyNumberFormat="1" applyFont="1" applyFill="1" applyBorder="1" applyAlignment="1"/>
    <xf numFmtId="3" fontId="4" fillId="4" borderId="45" xfId="1" applyNumberFormat="1" applyFont="1" applyFill="1" applyBorder="1" applyAlignment="1"/>
    <xf numFmtId="3" fontId="4" fillId="7" borderId="46" xfId="1" applyNumberFormat="1" applyFont="1" applyFill="1" applyBorder="1" applyAlignment="1">
      <alignment horizontal="center"/>
    </xf>
    <xf numFmtId="3" fontId="4" fillId="4" borderId="47" xfId="1" applyNumberFormat="1" applyFont="1" applyFill="1" applyBorder="1" applyAlignment="1"/>
    <xf numFmtId="0" fontId="11" fillId="3" borderId="48" xfId="0" applyFont="1" applyFill="1" applyBorder="1" applyAlignment="1">
      <alignment horizontal="center" vertical="center" textRotation="90"/>
    </xf>
    <xf numFmtId="3" fontId="4" fillId="6" borderId="49" xfId="1" applyNumberFormat="1" applyFont="1" applyFill="1" applyBorder="1" applyAlignment="1">
      <alignment horizontal="center"/>
    </xf>
    <xf numFmtId="3" fontId="3" fillId="9" borderId="50" xfId="1" applyNumberFormat="1" applyFont="1" applyFill="1" applyBorder="1" applyAlignment="1"/>
    <xf numFmtId="3" fontId="3" fillId="2" borderId="50" xfId="1" applyNumberFormat="1" applyFont="1" applyFill="1" applyBorder="1" applyAlignment="1"/>
    <xf numFmtId="3" fontId="3" fillId="8" borderId="50" xfId="1" applyNumberFormat="1" applyFont="1" applyFill="1" applyBorder="1" applyAlignment="1"/>
    <xf numFmtId="3" fontId="3" fillId="0" borderId="50" xfId="1" applyNumberFormat="1" applyFont="1" applyFill="1" applyBorder="1" applyAlignment="1"/>
    <xf numFmtId="3" fontId="4" fillId="4" borderId="51" xfId="1" applyNumberFormat="1" applyFont="1" applyFill="1" applyBorder="1" applyAlignment="1"/>
    <xf numFmtId="0" fontId="0" fillId="0" borderId="0" xfId="0" applyFont="1"/>
    <xf numFmtId="0" fontId="8" fillId="0" borderId="0" xfId="0" applyFont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1" fontId="9" fillId="0" borderId="0" xfId="0" applyNumberFormat="1" applyFont="1" applyAlignment="1">
      <alignment vertical="center"/>
    </xf>
    <xf numFmtId="41" fontId="1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1" fontId="12" fillId="0" borderId="16" xfId="0" applyNumberFormat="1" applyFont="1" applyBorder="1" applyAlignment="1">
      <alignment vertical="center"/>
    </xf>
    <xf numFmtId="41" fontId="14" fillId="3" borderId="16" xfId="1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164" fontId="16" fillId="0" borderId="0" xfId="1" applyNumberFormat="1" applyFont="1" applyFill="1" applyAlignment="1">
      <alignment horizontal="right" vertical="center"/>
    </xf>
    <xf numFmtId="164" fontId="15" fillId="0" borderId="0" xfId="1" applyNumberFormat="1" applyFont="1" applyFill="1" applyAlignment="1">
      <alignment horizontal="right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164" fontId="18" fillId="0" borderId="0" xfId="1" applyNumberFormat="1" applyFont="1" applyFill="1" applyAlignment="1">
      <alignment horizontal="right" vertical="center"/>
    </xf>
    <xf numFmtId="41" fontId="18" fillId="3" borderId="0" xfId="1" applyNumberFormat="1" applyFont="1" applyFill="1" applyAlignment="1">
      <alignment horizontal="left" vertical="center"/>
    </xf>
    <xf numFmtId="41" fontId="18" fillId="0" borderId="0" xfId="1" applyNumberFormat="1" applyFont="1" applyFill="1" applyAlignment="1">
      <alignment horizontal="left" vertical="center"/>
    </xf>
    <xf numFmtId="0" fontId="19" fillId="0" borderId="0" xfId="0" applyFont="1" applyAlignment="1">
      <alignment vertical="center"/>
    </xf>
    <xf numFmtId="164" fontId="20" fillId="0" borderId="0" xfId="1" applyNumberFormat="1" applyFont="1" applyFill="1" applyAlignment="1">
      <alignment horizontal="right" vertical="center"/>
    </xf>
    <xf numFmtId="41" fontId="20" fillId="3" borderId="16" xfId="1" applyNumberFormat="1" applyFont="1" applyFill="1" applyBorder="1" applyAlignment="1">
      <alignment horizontal="left" vertical="center"/>
    </xf>
    <xf numFmtId="41" fontId="20" fillId="0" borderId="16" xfId="1" applyNumberFormat="1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261256</xdr:colOff>
      <xdr:row>26</xdr:row>
      <xdr:rowOff>1</xdr:rowOff>
    </xdr:from>
    <xdr:to>
      <xdr:col>37</xdr:col>
      <xdr:colOff>174535</xdr:colOff>
      <xdr:row>32</xdr:row>
      <xdr:rowOff>108857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B2ED8D-70A2-719F-884E-640F14E10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57170" y="2340430"/>
          <a:ext cx="6368507" cy="10885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D8253-429C-4EE8-BD34-FFEB1C390C2A}">
  <dimension ref="A1:AK72"/>
  <sheetViews>
    <sheetView tabSelected="1" zoomScale="70" zoomScaleNormal="70" workbookViewId="0">
      <pane xSplit="2" ySplit="9" topLeftCell="C41" activePane="bottomRight" state="frozen"/>
      <selection pane="topRight" activeCell="C1" sqref="C1"/>
      <selection pane="bottomLeft" activeCell="A10" sqref="A10"/>
      <selection pane="bottomRight" activeCell="A8" sqref="A8"/>
    </sheetView>
  </sheetViews>
  <sheetFormatPr defaultRowHeight="14.4" x14ac:dyDescent="0.3"/>
  <cols>
    <col min="1" max="1" width="16.77734375" customWidth="1"/>
    <col min="3" max="25" width="8.77734375" customWidth="1"/>
    <col min="27" max="27" width="3" customWidth="1"/>
    <col min="28" max="28" width="10.6640625" customWidth="1"/>
    <col min="30" max="30" width="10.33203125" customWidth="1"/>
    <col min="31" max="36" width="9" bestFit="1" customWidth="1"/>
    <col min="37" max="37" width="10" bestFit="1" customWidth="1"/>
    <col min="38" max="38" width="3.33203125" customWidth="1"/>
  </cols>
  <sheetData>
    <row r="1" spans="1:37" s="45" customFormat="1" ht="21.6" customHeight="1" x14ac:dyDescent="0.3">
      <c r="A1" s="86"/>
      <c r="B1" s="86"/>
      <c r="C1" s="86" t="s">
        <v>2</v>
      </c>
      <c r="D1" s="86"/>
      <c r="E1" s="86"/>
      <c r="F1" s="86" t="s">
        <v>5</v>
      </c>
      <c r="G1" s="86" t="s">
        <v>6</v>
      </c>
      <c r="H1" s="86" t="s">
        <v>7</v>
      </c>
      <c r="I1" s="86"/>
      <c r="J1" s="86"/>
      <c r="K1" s="86"/>
      <c r="L1" s="86"/>
      <c r="M1" s="86" t="s">
        <v>25</v>
      </c>
      <c r="N1" s="86"/>
      <c r="O1" s="86"/>
      <c r="P1" s="86"/>
      <c r="Q1" s="86"/>
      <c r="R1" s="86"/>
      <c r="S1" s="86"/>
      <c r="T1" s="86" t="s">
        <v>9</v>
      </c>
      <c r="U1" s="86"/>
      <c r="V1" s="86"/>
      <c r="W1" s="86"/>
      <c r="X1" s="86"/>
      <c r="Y1" s="86"/>
      <c r="Z1" s="89"/>
      <c r="AB1" s="77"/>
      <c r="AC1" s="77"/>
      <c r="AD1" s="86"/>
      <c r="AE1" s="78" t="s">
        <v>2</v>
      </c>
      <c r="AF1" s="78" t="s">
        <v>5</v>
      </c>
      <c r="AG1" s="78" t="s">
        <v>6</v>
      </c>
      <c r="AH1" s="78" t="s">
        <v>7</v>
      </c>
      <c r="AI1" s="78" t="s">
        <v>25</v>
      </c>
      <c r="AJ1" s="78" t="s">
        <v>9</v>
      </c>
      <c r="AK1" s="79" t="s">
        <v>31</v>
      </c>
    </row>
    <row r="2" spans="1:37" ht="21.6" customHeight="1" x14ac:dyDescent="0.3">
      <c r="A2" s="90"/>
      <c r="B2" s="91" t="s">
        <v>16</v>
      </c>
      <c r="C2" s="92">
        <f>ROUND(MIN(C31:C59)/10,0)*10</f>
        <v>100</v>
      </c>
      <c r="D2" s="93">
        <f t="shared" ref="D2:Y2" si="0">MIN(D31:D59)</f>
        <v>26.079317318999998</v>
      </c>
      <c r="E2" s="93">
        <f t="shared" si="0"/>
        <v>-1.8738591351319998</v>
      </c>
      <c r="F2" s="92">
        <f>ROUND(MIN(F31:F59)/10,0)*10</f>
        <v>150</v>
      </c>
      <c r="G2" s="92">
        <f>ROUND(MIN(G31:G59)/10,0)*10</f>
        <v>80</v>
      </c>
      <c r="H2" s="92">
        <f>ROUND(MIN(H31:H59)/10,0)*10</f>
        <v>400</v>
      </c>
      <c r="I2" s="93">
        <f t="shared" si="0"/>
        <v>100.65995082330166</v>
      </c>
      <c r="J2" s="93">
        <f t="shared" si="0"/>
        <v>1.6327328599999653</v>
      </c>
      <c r="K2" s="93">
        <f t="shared" si="0"/>
        <v>7.3395054199891794</v>
      </c>
      <c r="L2" s="93">
        <f t="shared" si="0"/>
        <v>3.4748831799999773</v>
      </c>
      <c r="M2" s="92">
        <f>ROUND(MIN(M31:M59)/10,0)*10</f>
        <v>170</v>
      </c>
      <c r="N2" s="93">
        <f t="shared" si="0"/>
        <v>0.63294479000004011</v>
      </c>
      <c r="O2" s="93">
        <f t="shared" si="0"/>
        <v>4.7047799005479432</v>
      </c>
      <c r="P2" s="93">
        <f t="shared" si="0"/>
        <v>0.79591143000000175</v>
      </c>
      <c r="Q2" s="93">
        <f t="shared" si="0"/>
        <v>-21.160031520567806</v>
      </c>
      <c r="R2" s="93">
        <f t="shared" si="0"/>
        <v>9.1468113140870031</v>
      </c>
      <c r="S2" s="93">
        <f t="shared" si="0"/>
        <v>1.4031459887671229</v>
      </c>
      <c r="T2" s="92">
        <f>ROUND(MIN(T31:T59)/10,0)*10</f>
        <v>120</v>
      </c>
      <c r="U2" s="93">
        <f t="shared" si="0"/>
        <v>10.311630467057013</v>
      </c>
      <c r="V2" s="93">
        <f t="shared" si="0"/>
        <v>14.008246819999997</v>
      </c>
      <c r="W2" s="93">
        <f t="shared" si="0"/>
        <v>8.5169306029332521</v>
      </c>
      <c r="X2" s="93">
        <f t="shared" si="0"/>
        <v>0</v>
      </c>
      <c r="Y2" s="93">
        <f t="shared" si="0"/>
        <v>-5.8520698477500019</v>
      </c>
      <c r="Z2" s="89"/>
      <c r="AB2" s="80"/>
      <c r="AC2" s="80"/>
      <c r="AD2" s="87" t="s">
        <v>16</v>
      </c>
      <c r="AE2" s="81">
        <f>C2</f>
        <v>100</v>
      </c>
      <c r="AF2" s="81">
        <f>F2</f>
        <v>150</v>
      </c>
      <c r="AG2" s="81">
        <f t="shared" ref="AG2" si="1">G2</f>
        <v>80</v>
      </c>
      <c r="AH2" s="81">
        <f>H2</f>
        <v>400</v>
      </c>
      <c r="AI2" s="81">
        <f>M2</f>
        <v>170</v>
      </c>
      <c r="AJ2" s="81">
        <f>T2</f>
        <v>120</v>
      </c>
      <c r="AK2" s="82">
        <f>SUM(AE2:AJ2)</f>
        <v>1020</v>
      </c>
    </row>
    <row r="3" spans="1:37" ht="21.6" customHeight="1" x14ac:dyDescent="0.3">
      <c r="A3" s="90"/>
      <c r="B3" s="91" t="s">
        <v>30</v>
      </c>
      <c r="C3" s="92">
        <v>-10</v>
      </c>
      <c r="D3" s="93"/>
      <c r="E3" s="93"/>
      <c r="F3" s="92">
        <v>-10</v>
      </c>
      <c r="G3" s="92">
        <v>-10</v>
      </c>
      <c r="H3" s="92">
        <v>-70</v>
      </c>
      <c r="I3" s="93"/>
      <c r="J3" s="93"/>
      <c r="K3" s="93"/>
      <c r="L3" s="93"/>
      <c r="M3" s="92">
        <v>-10</v>
      </c>
      <c r="N3" s="93"/>
      <c r="O3" s="93"/>
      <c r="P3" s="93"/>
      <c r="Q3" s="93"/>
      <c r="R3" s="93"/>
      <c r="S3" s="93"/>
      <c r="T3" s="92">
        <v>-10</v>
      </c>
      <c r="U3" s="93"/>
      <c r="V3" s="93"/>
      <c r="W3" s="93"/>
      <c r="X3" s="93"/>
      <c r="Y3" s="93"/>
      <c r="Z3" s="89"/>
      <c r="AB3" s="80"/>
      <c r="AC3" s="80"/>
      <c r="AD3" s="87" t="s">
        <v>30</v>
      </c>
      <c r="AE3" s="81">
        <f>C3</f>
        <v>-10</v>
      </c>
      <c r="AF3" s="81">
        <f>F3</f>
        <v>-10</v>
      </c>
      <c r="AG3" s="81">
        <f t="shared" ref="AG3" si="2">G3</f>
        <v>-10</v>
      </c>
      <c r="AH3" s="81">
        <f>H3</f>
        <v>-70</v>
      </c>
      <c r="AI3" s="81">
        <f>M3</f>
        <v>-10</v>
      </c>
      <c r="AJ3" s="81">
        <f>T3</f>
        <v>-10</v>
      </c>
      <c r="AK3" s="82">
        <f>SUM(AE3:AJ3)</f>
        <v>-120</v>
      </c>
    </row>
    <row r="4" spans="1:37" s="9" customFormat="1" ht="21.6" customHeight="1" thickBot="1" x14ac:dyDescent="0.35">
      <c r="A4" s="94"/>
      <c r="B4" s="95" t="s">
        <v>29</v>
      </c>
      <c r="C4" s="96">
        <f>SUM(C2:C3)</f>
        <v>90</v>
      </c>
      <c r="D4" s="97">
        <f t="shared" ref="D4:Y4" si="3">SUM(D2:D3)</f>
        <v>26.079317318999998</v>
      </c>
      <c r="E4" s="97">
        <f t="shared" si="3"/>
        <v>-1.8738591351319998</v>
      </c>
      <c r="F4" s="96">
        <f t="shared" si="3"/>
        <v>140</v>
      </c>
      <c r="G4" s="96">
        <f t="shared" si="3"/>
        <v>70</v>
      </c>
      <c r="H4" s="96">
        <f t="shared" si="3"/>
        <v>330</v>
      </c>
      <c r="I4" s="97">
        <f t="shared" ref="I4" si="4">SUM(I2:I3)</f>
        <v>100.65995082330166</v>
      </c>
      <c r="J4" s="97">
        <f t="shared" ref="J4" si="5">SUM(J2:J3)</f>
        <v>1.6327328599999653</v>
      </c>
      <c r="K4" s="97">
        <f t="shared" ref="K4" si="6">SUM(K2:K3)</f>
        <v>7.3395054199891794</v>
      </c>
      <c r="L4" s="97">
        <f t="shared" ref="L4" si="7">SUM(L2:L3)</f>
        <v>3.4748831799999773</v>
      </c>
      <c r="M4" s="96">
        <f t="shared" si="3"/>
        <v>160</v>
      </c>
      <c r="N4" s="97">
        <f t="shared" ref="N4" si="8">SUM(N2:N3)</f>
        <v>0.63294479000004011</v>
      </c>
      <c r="O4" s="97">
        <f t="shared" ref="O4" si="9">SUM(O2:O3)</f>
        <v>4.7047799005479432</v>
      </c>
      <c r="P4" s="97">
        <f t="shared" ref="P4" si="10">SUM(P2:P3)</f>
        <v>0.79591143000000175</v>
      </c>
      <c r="Q4" s="97">
        <f t="shared" si="3"/>
        <v>-21.160031520567806</v>
      </c>
      <c r="R4" s="97">
        <f t="shared" ref="R4" si="11">SUM(R2:R3)</f>
        <v>9.1468113140870031</v>
      </c>
      <c r="S4" s="97">
        <f t="shared" ref="S4" si="12">SUM(S2:S3)</f>
        <v>1.4031459887671229</v>
      </c>
      <c r="T4" s="96">
        <f t="shared" si="3"/>
        <v>110</v>
      </c>
      <c r="U4" s="97">
        <f t="shared" si="3"/>
        <v>10.311630467057013</v>
      </c>
      <c r="V4" s="97">
        <f t="shared" si="3"/>
        <v>14.008246819999997</v>
      </c>
      <c r="W4" s="97">
        <f t="shared" si="3"/>
        <v>8.5169306029332521</v>
      </c>
      <c r="X4" s="97">
        <f t="shared" si="3"/>
        <v>0</v>
      </c>
      <c r="Y4" s="97">
        <f t="shared" si="3"/>
        <v>-5.8520698477500019</v>
      </c>
      <c r="Z4" s="89"/>
      <c r="AB4" s="83"/>
      <c r="AC4" s="83"/>
      <c r="AD4" s="88" t="s">
        <v>29</v>
      </c>
      <c r="AE4" s="84">
        <f>SUM(AE2:AE3)</f>
        <v>90</v>
      </c>
      <c r="AF4" s="84">
        <f t="shared" ref="AF4:AJ4" si="13">SUM(AF2:AF3)</f>
        <v>140</v>
      </c>
      <c r="AG4" s="84">
        <f t="shared" si="13"/>
        <v>70</v>
      </c>
      <c r="AH4" s="84">
        <f t="shared" si="13"/>
        <v>330</v>
      </c>
      <c r="AI4" s="84">
        <f t="shared" si="13"/>
        <v>160</v>
      </c>
      <c r="AJ4" s="84">
        <f t="shared" si="13"/>
        <v>110</v>
      </c>
      <c r="AK4" s="85">
        <f>SUM(AK2:AK3)</f>
        <v>900</v>
      </c>
    </row>
    <row r="5" spans="1:37" ht="16.2" thickTop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54"/>
      <c r="AD5" s="76"/>
      <c r="AE5" s="76"/>
      <c r="AF5" s="76"/>
      <c r="AG5" s="76"/>
      <c r="AH5" s="76"/>
      <c r="AI5" s="76"/>
      <c r="AJ5" s="76"/>
      <c r="AK5" s="76"/>
    </row>
    <row r="6" spans="1:37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E6" s="27" t="s">
        <v>32</v>
      </c>
    </row>
    <row r="7" spans="1:37" x14ac:dyDescent="0.3">
      <c r="B7" s="28" t="s">
        <v>0</v>
      </c>
      <c r="C7" s="34" t="s">
        <v>1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5"/>
      <c r="R7" s="35"/>
      <c r="S7" s="35"/>
      <c r="T7" s="34"/>
      <c r="U7" s="34"/>
      <c r="V7" s="34"/>
      <c r="W7" s="34"/>
      <c r="X7" s="34"/>
      <c r="Y7" s="34"/>
      <c r="Z7" s="36"/>
      <c r="AE7" s="27" t="s">
        <v>33</v>
      </c>
    </row>
    <row r="8" spans="1:37" x14ac:dyDescent="0.3">
      <c r="B8" s="29"/>
      <c r="C8" s="10" t="s">
        <v>2</v>
      </c>
      <c r="D8" s="11" t="s">
        <v>3</v>
      </c>
      <c r="E8" s="11" t="s">
        <v>4</v>
      </c>
      <c r="F8" s="11" t="s">
        <v>5</v>
      </c>
      <c r="G8" s="11" t="s">
        <v>6</v>
      </c>
      <c r="H8" s="38" t="s">
        <v>7</v>
      </c>
      <c r="I8" s="39"/>
      <c r="J8" s="39"/>
      <c r="K8" s="39"/>
      <c r="L8" s="40"/>
      <c r="M8" s="43" t="s">
        <v>25</v>
      </c>
      <c r="N8" s="44"/>
      <c r="O8" s="44"/>
      <c r="P8" s="44"/>
      <c r="Q8" s="31" t="s">
        <v>8</v>
      </c>
      <c r="R8" s="32"/>
      <c r="S8" s="33"/>
      <c r="T8" s="41" t="s">
        <v>9</v>
      </c>
      <c r="U8" s="42"/>
      <c r="V8" s="15" t="s">
        <v>10</v>
      </c>
      <c r="W8" s="16" t="s">
        <v>11</v>
      </c>
      <c r="X8" s="16" t="s">
        <v>12</v>
      </c>
      <c r="Y8" s="16" t="s">
        <v>15</v>
      </c>
      <c r="Z8" s="17" t="s">
        <v>13</v>
      </c>
    </row>
    <row r="9" spans="1:37" s="21" customFormat="1" ht="26.4" customHeight="1" x14ac:dyDescent="0.3">
      <c r="B9" s="30"/>
      <c r="C9" s="26" t="s">
        <v>24</v>
      </c>
      <c r="D9" s="19" t="s">
        <v>24</v>
      </c>
      <c r="E9" s="19" t="s">
        <v>24</v>
      </c>
      <c r="F9" s="26" t="s">
        <v>24</v>
      </c>
      <c r="G9" s="26" t="s">
        <v>24</v>
      </c>
      <c r="H9" s="26" t="s">
        <v>24</v>
      </c>
      <c r="I9" s="19" t="s">
        <v>23</v>
      </c>
      <c r="J9" s="23" t="s">
        <v>18</v>
      </c>
      <c r="K9" s="23" t="s">
        <v>19</v>
      </c>
      <c r="L9" s="24" t="s">
        <v>20</v>
      </c>
      <c r="M9" s="26" t="s">
        <v>24</v>
      </c>
      <c r="N9" s="19" t="s">
        <v>24</v>
      </c>
      <c r="O9" s="19" t="s">
        <v>21</v>
      </c>
      <c r="P9" s="19" t="s">
        <v>22</v>
      </c>
      <c r="Q9" s="19" t="s">
        <v>24</v>
      </c>
      <c r="R9" s="19" t="s">
        <v>23</v>
      </c>
      <c r="S9" s="19" t="s">
        <v>21</v>
      </c>
      <c r="T9" s="26" t="s">
        <v>24</v>
      </c>
      <c r="U9" s="19" t="s">
        <v>23</v>
      </c>
      <c r="V9" s="19" t="s">
        <v>17</v>
      </c>
      <c r="W9" s="19" t="s">
        <v>17</v>
      </c>
      <c r="X9" s="19" t="s">
        <v>17</v>
      </c>
      <c r="Y9" s="19" t="s">
        <v>17</v>
      </c>
      <c r="Z9" s="20"/>
    </row>
    <row r="10" spans="1:37" ht="12.6" hidden="1" customHeight="1" x14ac:dyDescent="0.3">
      <c r="B10" s="22">
        <v>1</v>
      </c>
      <c r="C10" s="14">
        <v>1164.507347898631</v>
      </c>
      <c r="D10" s="14">
        <v>53.837973670000004</v>
      </c>
      <c r="E10" s="14">
        <v>37.698457521770003</v>
      </c>
      <c r="F10" s="14">
        <v>185.95121059999994</v>
      </c>
      <c r="G10" s="14">
        <v>117.93229049999998</v>
      </c>
      <c r="H10" s="46">
        <v>268.3941768599995</v>
      </c>
      <c r="I10" s="46">
        <v>421.13005803330157</v>
      </c>
      <c r="J10" s="46">
        <v>0.76987847999996539</v>
      </c>
      <c r="K10" s="46">
        <v>9.3395054199891803</v>
      </c>
      <c r="L10" s="46">
        <v>128.85606164999999</v>
      </c>
      <c r="M10" s="14">
        <v>227.18361622401227</v>
      </c>
      <c r="N10" s="14">
        <v>7.6641512200000399</v>
      </c>
      <c r="O10" s="14">
        <v>4.7552009197260254</v>
      </c>
      <c r="P10" s="14">
        <v>0.79591143000000175</v>
      </c>
      <c r="Q10" s="14">
        <v>45.875547894192962</v>
      </c>
      <c r="R10" s="14">
        <v>5.3894247043989267</v>
      </c>
      <c r="S10" s="14">
        <v>13.403145988767124</v>
      </c>
      <c r="T10" s="14">
        <v>182.85255986000004</v>
      </c>
      <c r="U10" s="14">
        <v>18.069576527057009</v>
      </c>
      <c r="V10" s="14">
        <v>14.128246819999996</v>
      </c>
      <c r="W10" s="14">
        <v>8.5169306029332521</v>
      </c>
      <c r="X10" s="14">
        <v>0</v>
      </c>
      <c r="Y10" s="14">
        <v>32.824549667244</v>
      </c>
      <c r="Z10" s="3">
        <f t="shared" ref="Z10:Z36" si="14">SUM(C10:Y10)</f>
        <v>2949.8758224920234</v>
      </c>
      <c r="AA10" s="25"/>
      <c r="AB10" s="25"/>
      <c r="AC10" s="25"/>
    </row>
    <row r="11" spans="1:37" ht="12.6" hidden="1" customHeight="1" x14ac:dyDescent="0.3">
      <c r="B11" s="12">
        <v>2</v>
      </c>
      <c r="C11" s="2">
        <v>712.42978626863112</v>
      </c>
      <c r="D11" s="2">
        <v>53.837973670000004</v>
      </c>
      <c r="E11" s="2">
        <v>43.155768361770001</v>
      </c>
      <c r="F11" s="2">
        <v>199.89903777999993</v>
      </c>
      <c r="G11" s="2">
        <v>120.65514811179999</v>
      </c>
      <c r="H11" s="47">
        <v>268.3941768599995</v>
      </c>
      <c r="I11" s="47">
        <v>421.13005803330157</v>
      </c>
      <c r="J11" s="47">
        <v>0.76987847999996539</v>
      </c>
      <c r="K11" s="47">
        <v>9.3395054199891803</v>
      </c>
      <c r="L11" s="47">
        <v>128.85606164999999</v>
      </c>
      <c r="M11" s="2">
        <v>227.18361622401227</v>
      </c>
      <c r="N11" s="2">
        <v>7.6641512200000399</v>
      </c>
      <c r="O11" s="2">
        <v>4.7552009197260254</v>
      </c>
      <c r="P11" s="2">
        <v>0.79591143000000175</v>
      </c>
      <c r="Q11" s="2">
        <v>45.875547894192962</v>
      </c>
      <c r="R11" s="2">
        <v>5.3894247043989267</v>
      </c>
      <c r="S11" s="2">
        <v>13.403145988767124</v>
      </c>
      <c r="T11" s="2">
        <v>182.85255986000004</v>
      </c>
      <c r="U11" s="2">
        <v>18.069576527057009</v>
      </c>
      <c r="V11" s="2">
        <v>14.128246819999996</v>
      </c>
      <c r="W11" s="2">
        <v>8.5169306029332521</v>
      </c>
      <c r="X11" s="2">
        <v>0</v>
      </c>
      <c r="Y11" s="2">
        <v>32.824549667244</v>
      </c>
      <c r="Z11" s="3">
        <f t="shared" si="14"/>
        <v>2519.9262564938231</v>
      </c>
      <c r="AA11" s="25"/>
      <c r="AB11" s="25"/>
      <c r="AC11" s="25"/>
    </row>
    <row r="12" spans="1:37" ht="12.6" hidden="1" customHeight="1" x14ac:dyDescent="0.3">
      <c r="B12" s="12">
        <v>3</v>
      </c>
      <c r="C12" s="2">
        <v>712.42978626863112</v>
      </c>
      <c r="D12" s="2">
        <v>53.837973670000004</v>
      </c>
      <c r="E12" s="2">
        <v>50.634509091769999</v>
      </c>
      <c r="F12" s="2">
        <v>199.89903777999993</v>
      </c>
      <c r="G12" s="2">
        <v>105.18832936179999</v>
      </c>
      <c r="H12" s="47">
        <v>268.3941768599995</v>
      </c>
      <c r="I12" s="47">
        <v>421.13005803330157</v>
      </c>
      <c r="J12" s="47">
        <v>0.76987847999996539</v>
      </c>
      <c r="K12" s="47">
        <v>9.3395054199891803</v>
      </c>
      <c r="L12" s="47">
        <v>128.85606164999999</v>
      </c>
      <c r="M12" s="2">
        <v>227.15480022401226</v>
      </c>
      <c r="N12" s="2">
        <v>7.6641512200000399</v>
      </c>
      <c r="O12" s="2">
        <v>4.7552009197260254</v>
      </c>
      <c r="P12" s="2">
        <v>0.79591143000000175</v>
      </c>
      <c r="Q12" s="2">
        <v>45.875547894192962</v>
      </c>
      <c r="R12" s="2">
        <v>5.3894247043989267</v>
      </c>
      <c r="S12" s="2">
        <v>13.403145988767124</v>
      </c>
      <c r="T12" s="2">
        <v>182.85255986000004</v>
      </c>
      <c r="U12" s="2">
        <v>18.069576527057009</v>
      </c>
      <c r="V12" s="2">
        <v>14.128246819999996</v>
      </c>
      <c r="W12" s="2">
        <v>8.5169306029332521</v>
      </c>
      <c r="X12" s="2">
        <v>0</v>
      </c>
      <c r="Y12" s="2">
        <v>32.824549667244</v>
      </c>
      <c r="Z12" s="3">
        <f t="shared" si="14"/>
        <v>2511.909362473823</v>
      </c>
      <c r="AA12" s="25"/>
      <c r="AB12" s="25"/>
      <c r="AC12" s="25"/>
    </row>
    <row r="13" spans="1:37" ht="12.6" hidden="1" customHeight="1" x14ac:dyDescent="0.3">
      <c r="B13" s="12">
        <v>4</v>
      </c>
      <c r="C13" s="2">
        <v>712.42978626863112</v>
      </c>
      <c r="D13" s="2">
        <v>53.837973670000004</v>
      </c>
      <c r="E13" s="2">
        <v>41.472775646119999</v>
      </c>
      <c r="F13" s="2">
        <v>196.12458658999995</v>
      </c>
      <c r="G13" s="2">
        <v>105.18832936179999</v>
      </c>
      <c r="H13" s="47">
        <v>268.3941768599995</v>
      </c>
      <c r="I13" s="47">
        <v>421.13005803330157</v>
      </c>
      <c r="J13" s="47">
        <v>0.76987847999996539</v>
      </c>
      <c r="K13" s="47">
        <v>9.3395054199891803</v>
      </c>
      <c r="L13" s="47">
        <v>128.85606164999999</v>
      </c>
      <c r="M13" s="2">
        <v>227.15480022401226</v>
      </c>
      <c r="N13" s="2">
        <v>7.6641512200000399</v>
      </c>
      <c r="O13" s="2">
        <v>4.7552009197260254</v>
      </c>
      <c r="P13" s="2">
        <v>0.79591143000000175</v>
      </c>
      <c r="Q13" s="2">
        <v>45.875547894192962</v>
      </c>
      <c r="R13" s="2">
        <v>5.3894247043989267</v>
      </c>
      <c r="S13" s="2">
        <v>13.403145988767124</v>
      </c>
      <c r="T13" s="2">
        <v>182.85255986000004</v>
      </c>
      <c r="U13" s="2">
        <v>18.069576527057009</v>
      </c>
      <c r="V13" s="2">
        <v>14.128246819999996</v>
      </c>
      <c r="W13" s="2">
        <v>8.5169306029332521</v>
      </c>
      <c r="X13" s="2">
        <v>0</v>
      </c>
      <c r="Y13" s="2">
        <v>32.824549667244</v>
      </c>
      <c r="Z13" s="3">
        <f t="shared" si="14"/>
        <v>2498.9731778381729</v>
      </c>
      <c r="AA13" s="25"/>
      <c r="AB13" s="25"/>
      <c r="AC13" s="25"/>
    </row>
    <row r="14" spans="1:37" ht="12.6" hidden="1" customHeight="1" x14ac:dyDescent="0.3">
      <c r="B14" s="12">
        <v>5</v>
      </c>
      <c r="C14" s="2">
        <v>711.607107828631</v>
      </c>
      <c r="D14" s="2">
        <v>35.566352850000001</v>
      </c>
      <c r="E14" s="2">
        <v>10.271694459868002</v>
      </c>
      <c r="F14" s="2">
        <v>159.95032620999996</v>
      </c>
      <c r="G14" s="2">
        <v>88.85215995179999</v>
      </c>
      <c r="H14" s="47">
        <v>407.40940224999952</v>
      </c>
      <c r="I14" s="47">
        <v>354.32570448330165</v>
      </c>
      <c r="J14" s="47">
        <v>0.76987847999996539</v>
      </c>
      <c r="K14" s="47">
        <v>9.3395054199891803</v>
      </c>
      <c r="L14" s="47">
        <v>5.620314829999983</v>
      </c>
      <c r="M14" s="2">
        <v>177.86003588401226</v>
      </c>
      <c r="N14" s="2">
        <v>7.6641512200000399</v>
      </c>
      <c r="O14" s="2">
        <v>4.7552009197260254</v>
      </c>
      <c r="P14" s="2">
        <v>0.79591143000000175</v>
      </c>
      <c r="Q14" s="2">
        <v>11.871613284868635</v>
      </c>
      <c r="R14" s="2">
        <v>5.3894247043989267</v>
      </c>
      <c r="S14" s="2">
        <v>1.4031459887671229</v>
      </c>
      <c r="T14" s="2">
        <v>145.27452651000004</v>
      </c>
      <c r="U14" s="2">
        <v>18.069576527057009</v>
      </c>
      <c r="V14" s="2">
        <v>14.128246819999996</v>
      </c>
      <c r="W14" s="2">
        <v>8.5169306029332521</v>
      </c>
      <c r="X14" s="2">
        <v>0</v>
      </c>
      <c r="Y14" s="2">
        <v>31.003629667244002</v>
      </c>
      <c r="Z14" s="4">
        <f t="shared" si="14"/>
        <v>2210.4448403225965</v>
      </c>
      <c r="AA14" s="25"/>
      <c r="AB14" s="25"/>
      <c r="AC14" s="25"/>
    </row>
    <row r="15" spans="1:37" ht="12.6" hidden="1" customHeight="1" x14ac:dyDescent="0.3">
      <c r="B15" s="12">
        <v>6</v>
      </c>
      <c r="C15" s="2">
        <v>571.607107828631</v>
      </c>
      <c r="D15" s="2">
        <v>35.566352850000001</v>
      </c>
      <c r="E15" s="2">
        <v>10.271694459868002</v>
      </c>
      <c r="F15" s="2">
        <v>159.20100249999993</v>
      </c>
      <c r="G15" s="2">
        <v>88.85215995179999</v>
      </c>
      <c r="H15" s="47">
        <v>407.40940224999952</v>
      </c>
      <c r="I15" s="47">
        <v>354.32570448330165</v>
      </c>
      <c r="J15" s="47">
        <v>0.76987847999996539</v>
      </c>
      <c r="K15" s="47">
        <v>9.3395054199891803</v>
      </c>
      <c r="L15" s="47">
        <v>5.620314829999983</v>
      </c>
      <c r="M15" s="2">
        <v>177.86003588401226</v>
      </c>
      <c r="N15" s="2">
        <v>7.6641512200000399</v>
      </c>
      <c r="O15" s="2">
        <v>4.7552009197260254</v>
      </c>
      <c r="P15" s="2">
        <v>0.79591143000000175</v>
      </c>
      <c r="Q15" s="2">
        <v>11.871613284868635</v>
      </c>
      <c r="R15" s="2">
        <v>5.3894247043989267</v>
      </c>
      <c r="S15" s="2">
        <v>1.4031459887671229</v>
      </c>
      <c r="T15" s="2">
        <v>145.27452651000004</v>
      </c>
      <c r="U15" s="2">
        <v>18.069576527057009</v>
      </c>
      <c r="V15" s="2">
        <v>14.128246819999996</v>
      </c>
      <c r="W15" s="2">
        <v>8.5169306029332521</v>
      </c>
      <c r="X15" s="2">
        <v>0</v>
      </c>
      <c r="Y15" s="2">
        <v>31.003629667244002</v>
      </c>
      <c r="Z15" s="4">
        <f t="shared" si="14"/>
        <v>2069.6955166125963</v>
      </c>
      <c r="AA15" s="25"/>
      <c r="AB15" s="25"/>
      <c r="AC15" s="25"/>
    </row>
    <row r="16" spans="1:37" ht="12.6" hidden="1" customHeight="1" x14ac:dyDescent="0.3">
      <c r="B16" s="12">
        <v>7</v>
      </c>
      <c r="C16" s="2">
        <v>536.60710782863089</v>
      </c>
      <c r="D16" s="2">
        <v>35.566352850000001</v>
      </c>
      <c r="E16" s="2">
        <v>10.271694459868002</v>
      </c>
      <c r="F16" s="2">
        <v>159.40100249999995</v>
      </c>
      <c r="G16" s="2">
        <v>88.85215995179999</v>
      </c>
      <c r="H16" s="47">
        <v>407.40940224999952</v>
      </c>
      <c r="I16" s="47">
        <v>348.84321516330164</v>
      </c>
      <c r="J16" s="47">
        <v>0.76987847999996539</v>
      </c>
      <c r="K16" s="47">
        <v>9.3395054199891803</v>
      </c>
      <c r="L16" s="47">
        <v>5.620314829999983</v>
      </c>
      <c r="M16" s="2">
        <v>177.86003588401226</v>
      </c>
      <c r="N16" s="2">
        <v>0.63294479000004011</v>
      </c>
      <c r="O16" s="2">
        <v>4.7552009197260254</v>
      </c>
      <c r="P16" s="2">
        <v>0.79591143000000175</v>
      </c>
      <c r="Q16" s="2">
        <v>-1.7779147151313648</v>
      </c>
      <c r="R16" s="2">
        <v>5.3894247043989267</v>
      </c>
      <c r="S16" s="2">
        <v>1.4031459887671229</v>
      </c>
      <c r="T16" s="2">
        <v>145.27407651000004</v>
      </c>
      <c r="U16" s="2">
        <v>18.069576527057009</v>
      </c>
      <c r="V16" s="2">
        <v>14.128246819999996</v>
      </c>
      <c r="W16" s="2">
        <v>8.5169306029332521</v>
      </c>
      <c r="X16" s="2">
        <v>0</v>
      </c>
      <c r="Y16" s="2">
        <v>31.003629667244002</v>
      </c>
      <c r="Z16" s="4">
        <f t="shared" si="14"/>
        <v>2008.7318428625961</v>
      </c>
      <c r="AA16" s="25"/>
      <c r="AB16" s="25"/>
      <c r="AC16" s="25"/>
    </row>
    <row r="17" spans="1:29" ht="12.6" hidden="1" customHeight="1" x14ac:dyDescent="0.3">
      <c r="B17" s="12">
        <v>8</v>
      </c>
      <c r="C17" s="2">
        <v>536.57710782863091</v>
      </c>
      <c r="D17" s="2">
        <v>35.566352850000001</v>
      </c>
      <c r="E17" s="2">
        <v>10.271694459868002</v>
      </c>
      <c r="F17" s="2">
        <v>159.40100249999995</v>
      </c>
      <c r="G17" s="2">
        <v>88.85215995179999</v>
      </c>
      <c r="H17" s="47">
        <v>407.40940224999952</v>
      </c>
      <c r="I17" s="47">
        <v>346.69006119330163</v>
      </c>
      <c r="J17" s="47">
        <v>0.76987847999996539</v>
      </c>
      <c r="K17" s="47">
        <v>9.3395054199891803</v>
      </c>
      <c r="L17" s="47">
        <v>5.620314829999983</v>
      </c>
      <c r="M17" s="2">
        <v>177.86003588401226</v>
      </c>
      <c r="N17" s="2">
        <v>0.63294479000004011</v>
      </c>
      <c r="O17" s="2">
        <v>4.7552009197260254</v>
      </c>
      <c r="P17" s="2">
        <v>0.79591143000000175</v>
      </c>
      <c r="Q17" s="2">
        <v>-1.7779147151313648</v>
      </c>
      <c r="R17" s="2">
        <v>5.3894247043989267</v>
      </c>
      <c r="S17" s="2">
        <v>1.4031459887671229</v>
      </c>
      <c r="T17" s="2">
        <v>145.27407651000004</v>
      </c>
      <c r="U17" s="2">
        <v>18.069576527057009</v>
      </c>
      <c r="V17" s="2">
        <v>14.128246819999996</v>
      </c>
      <c r="W17" s="2">
        <v>8.5169306029332521</v>
      </c>
      <c r="X17" s="2">
        <v>0</v>
      </c>
      <c r="Y17" s="2">
        <v>31.003629667244002</v>
      </c>
      <c r="Z17" s="4">
        <f t="shared" si="14"/>
        <v>2006.5486888925959</v>
      </c>
      <c r="AA17" s="25"/>
      <c r="AB17" s="25"/>
      <c r="AC17" s="25"/>
    </row>
    <row r="18" spans="1:29" ht="12.6" hidden="1" customHeight="1" x14ac:dyDescent="0.3">
      <c r="B18" s="12">
        <v>9</v>
      </c>
      <c r="C18" s="2">
        <v>536.57710782863091</v>
      </c>
      <c r="D18" s="2">
        <v>35.566352850000001</v>
      </c>
      <c r="E18" s="2">
        <v>10.271694459868002</v>
      </c>
      <c r="F18" s="2">
        <v>159.39100249999993</v>
      </c>
      <c r="G18" s="2">
        <v>88.85215995179999</v>
      </c>
      <c r="H18" s="47">
        <v>407.40940224999952</v>
      </c>
      <c r="I18" s="47">
        <v>346.69006119330163</v>
      </c>
      <c r="J18" s="47">
        <v>0.76987847999996539</v>
      </c>
      <c r="K18" s="47">
        <v>9.3395054199891803</v>
      </c>
      <c r="L18" s="47">
        <v>5.620314829999983</v>
      </c>
      <c r="M18" s="2">
        <v>177.86003588401226</v>
      </c>
      <c r="N18" s="2">
        <v>0.63294479000004011</v>
      </c>
      <c r="O18" s="2">
        <v>4.7552009197260254</v>
      </c>
      <c r="P18" s="2">
        <v>0.79591143000000175</v>
      </c>
      <c r="Q18" s="2">
        <v>-1.7779147151313648</v>
      </c>
      <c r="R18" s="2">
        <v>5.3894247043989267</v>
      </c>
      <c r="S18" s="2">
        <v>1.4031459887671229</v>
      </c>
      <c r="T18" s="2">
        <v>145.27407651000004</v>
      </c>
      <c r="U18" s="2">
        <v>18.069576527057009</v>
      </c>
      <c r="V18" s="2">
        <v>14.128246819999996</v>
      </c>
      <c r="W18" s="2">
        <v>8.5169306029332521</v>
      </c>
      <c r="X18" s="2">
        <v>0</v>
      </c>
      <c r="Y18" s="2">
        <v>31.003629667244002</v>
      </c>
      <c r="Z18" s="4">
        <f t="shared" si="14"/>
        <v>2006.5386888925957</v>
      </c>
      <c r="AA18" s="25"/>
      <c r="AB18" s="25"/>
      <c r="AC18" s="25"/>
    </row>
    <row r="19" spans="1:29" ht="12.6" hidden="1" customHeight="1" x14ac:dyDescent="0.3">
      <c r="B19" s="12">
        <v>10</v>
      </c>
      <c r="C19" s="2">
        <v>536.57710782863091</v>
      </c>
      <c r="D19" s="2">
        <v>34.365615675999997</v>
      </c>
      <c r="E19" s="2">
        <v>10.693728379868</v>
      </c>
      <c r="F19" s="2">
        <v>159.57100249999993</v>
      </c>
      <c r="G19" s="2">
        <v>87.149941931799987</v>
      </c>
      <c r="H19" s="47">
        <v>407.40940224999952</v>
      </c>
      <c r="I19" s="47">
        <v>346.69006119330163</v>
      </c>
      <c r="J19" s="47">
        <v>0.76987847999996539</v>
      </c>
      <c r="K19" s="47">
        <v>9.3395054199891803</v>
      </c>
      <c r="L19" s="47">
        <v>5.620314829999983</v>
      </c>
      <c r="M19" s="2">
        <v>177.86003588401226</v>
      </c>
      <c r="N19" s="2">
        <v>0.63294479000004011</v>
      </c>
      <c r="O19" s="2">
        <v>4.7552009197260254</v>
      </c>
      <c r="P19" s="2">
        <v>0.79591143000000175</v>
      </c>
      <c r="Q19" s="2">
        <v>-1.7779147151313648</v>
      </c>
      <c r="R19" s="2">
        <v>5.3894247043989267</v>
      </c>
      <c r="S19" s="2">
        <v>1.4031459887671229</v>
      </c>
      <c r="T19" s="2">
        <v>157.66617766000005</v>
      </c>
      <c r="U19" s="2">
        <v>27.819576527057009</v>
      </c>
      <c r="V19" s="2">
        <v>14.128246819999996</v>
      </c>
      <c r="W19" s="2">
        <v>8.5169306029332521</v>
      </c>
      <c r="X19" s="2">
        <v>0</v>
      </c>
      <c r="Y19" s="2">
        <v>31.003629667244002</v>
      </c>
      <c r="Z19" s="4">
        <f t="shared" si="14"/>
        <v>2026.379868768596</v>
      </c>
      <c r="AA19" s="25"/>
      <c r="AB19" s="25"/>
      <c r="AC19" s="25"/>
    </row>
    <row r="20" spans="1:29" ht="12.6" hidden="1" customHeight="1" x14ac:dyDescent="0.3">
      <c r="B20" s="12">
        <v>11</v>
      </c>
      <c r="C20" s="2">
        <v>536.57710782863091</v>
      </c>
      <c r="D20" s="2">
        <v>34.365615675999997</v>
      </c>
      <c r="E20" s="2">
        <v>10.267800549868001</v>
      </c>
      <c r="F20" s="2">
        <v>159.57100249999993</v>
      </c>
      <c r="G20" s="2">
        <v>87.149941931799987</v>
      </c>
      <c r="H20" s="47">
        <v>407.40940224999952</v>
      </c>
      <c r="I20" s="47">
        <v>346.69006119330163</v>
      </c>
      <c r="J20" s="47">
        <v>0.76987847999996539</v>
      </c>
      <c r="K20" s="47">
        <v>9.3395054199891803</v>
      </c>
      <c r="L20" s="47">
        <v>5.620314829999983</v>
      </c>
      <c r="M20" s="2">
        <v>177.86003588401226</v>
      </c>
      <c r="N20" s="2">
        <v>0.63294479000004011</v>
      </c>
      <c r="O20" s="2">
        <v>4.7552009197260254</v>
      </c>
      <c r="P20" s="2">
        <v>0.79591143000000175</v>
      </c>
      <c r="Q20" s="2">
        <v>-1.7779147151313648</v>
      </c>
      <c r="R20" s="2">
        <v>5.3894247043989267</v>
      </c>
      <c r="S20" s="2">
        <v>1.4031459887671229</v>
      </c>
      <c r="T20" s="2">
        <v>157.66617766000005</v>
      </c>
      <c r="U20" s="2">
        <v>27.819576527057009</v>
      </c>
      <c r="V20" s="2">
        <v>14.128246819999996</v>
      </c>
      <c r="W20" s="2">
        <v>8.5169306029332521</v>
      </c>
      <c r="X20" s="2">
        <v>0</v>
      </c>
      <c r="Y20" s="2">
        <v>31.003629667244002</v>
      </c>
      <c r="Z20" s="4">
        <f t="shared" si="14"/>
        <v>2025.9539409385959</v>
      </c>
      <c r="AA20" s="25"/>
      <c r="AB20" s="25"/>
      <c r="AC20" s="25"/>
    </row>
    <row r="21" spans="1:29" ht="12.6" hidden="1" customHeight="1" x14ac:dyDescent="0.3">
      <c r="B21" s="12">
        <v>12</v>
      </c>
      <c r="C21" s="2">
        <v>536.56710782863092</v>
      </c>
      <c r="D21" s="2">
        <v>34.365615675999997</v>
      </c>
      <c r="E21" s="2">
        <v>10.267800549868001</v>
      </c>
      <c r="F21" s="2">
        <v>158.00484081999994</v>
      </c>
      <c r="G21" s="2">
        <v>87.149941931799987</v>
      </c>
      <c r="H21" s="47">
        <v>407.40940224999952</v>
      </c>
      <c r="I21" s="47">
        <v>346.69006119330163</v>
      </c>
      <c r="J21" s="47">
        <v>0.76987847999996539</v>
      </c>
      <c r="K21" s="47">
        <v>9.3395054199891803</v>
      </c>
      <c r="L21" s="47">
        <v>5.620314829999983</v>
      </c>
      <c r="M21" s="2">
        <v>208.11149224548669</v>
      </c>
      <c r="N21" s="2">
        <v>0.63294479000004011</v>
      </c>
      <c r="O21" s="2">
        <v>4.7552009197260254</v>
      </c>
      <c r="P21" s="2">
        <v>0.79591143000000175</v>
      </c>
      <c r="Q21" s="2">
        <v>-1.7779147151313648</v>
      </c>
      <c r="R21" s="2">
        <v>5.3894247043989267</v>
      </c>
      <c r="S21" s="2">
        <v>1.4031459887671229</v>
      </c>
      <c r="T21" s="2">
        <v>157.66617766000005</v>
      </c>
      <c r="U21" s="2">
        <v>27.819576527057009</v>
      </c>
      <c r="V21" s="2">
        <v>14.128246819999996</v>
      </c>
      <c r="W21" s="2">
        <v>8.5169306029332521</v>
      </c>
      <c r="X21" s="2">
        <v>0</v>
      </c>
      <c r="Y21" s="2">
        <v>31.003629667244002</v>
      </c>
      <c r="Z21" s="4">
        <f t="shared" si="14"/>
        <v>2054.6292356200702</v>
      </c>
      <c r="AA21" s="25"/>
      <c r="AB21" s="25"/>
      <c r="AC21" s="25"/>
    </row>
    <row r="22" spans="1:29" ht="12.6" hidden="1" customHeight="1" x14ac:dyDescent="0.3">
      <c r="B22" s="12">
        <v>13</v>
      </c>
      <c r="C22" s="2">
        <v>535.51082934863086</v>
      </c>
      <c r="D22" s="2">
        <v>34.365615675999997</v>
      </c>
      <c r="E22" s="2">
        <v>10.267800549868001</v>
      </c>
      <c r="F22" s="2">
        <v>155.37093138145826</v>
      </c>
      <c r="G22" s="2">
        <v>87.149941931799987</v>
      </c>
      <c r="H22" s="47">
        <v>407.40940224999952</v>
      </c>
      <c r="I22" s="47">
        <v>346.69006119330163</v>
      </c>
      <c r="J22" s="47">
        <v>0.76987847999996539</v>
      </c>
      <c r="K22" s="47">
        <v>9.3395054199891803</v>
      </c>
      <c r="L22" s="47">
        <v>5.620314829999983</v>
      </c>
      <c r="M22" s="2">
        <v>208.11149224548669</v>
      </c>
      <c r="N22" s="2">
        <v>0.63294479000004011</v>
      </c>
      <c r="O22" s="2">
        <v>4.7552009197260254</v>
      </c>
      <c r="P22" s="2">
        <v>0.79591143000000175</v>
      </c>
      <c r="Q22" s="2">
        <v>-1.7779147151313648</v>
      </c>
      <c r="R22" s="2">
        <v>5.3894247043989267</v>
      </c>
      <c r="S22" s="2">
        <v>1.4031459887671229</v>
      </c>
      <c r="T22" s="2">
        <v>157.66617766000005</v>
      </c>
      <c r="U22" s="2">
        <v>27.819576527057009</v>
      </c>
      <c r="V22" s="2">
        <v>14.128246819999996</v>
      </c>
      <c r="W22" s="2">
        <v>8.5169306029332521</v>
      </c>
      <c r="X22" s="2">
        <v>0</v>
      </c>
      <c r="Y22" s="2">
        <v>31.003629667244002</v>
      </c>
      <c r="Z22" s="4">
        <f t="shared" si="14"/>
        <v>2050.9390477015286</v>
      </c>
      <c r="AA22" s="25"/>
      <c r="AB22" s="25"/>
      <c r="AC22" s="25"/>
    </row>
    <row r="23" spans="1:29" ht="12.6" hidden="1" customHeight="1" x14ac:dyDescent="0.3">
      <c r="B23" s="12">
        <v>14</v>
      </c>
      <c r="C23" s="2">
        <v>535.31255921863089</v>
      </c>
      <c r="D23" s="2">
        <v>34.365615675999997</v>
      </c>
      <c r="E23" s="2">
        <v>9.2293827498679999</v>
      </c>
      <c r="F23" s="2">
        <v>155.37093138145826</v>
      </c>
      <c r="G23" s="2">
        <v>87.149941931799987</v>
      </c>
      <c r="H23" s="47">
        <v>401.06254126999949</v>
      </c>
      <c r="I23" s="47">
        <v>346.69006119330163</v>
      </c>
      <c r="J23" s="47">
        <v>0.76987847999996539</v>
      </c>
      <c r="K23" s="47">
        <v>9.3395054199891803</v>
      </c>
      <c r="L23" s="47">
        <v>5.620314829999983</v>
      </c>
      <c r="M23" s="2">
        <v>208.11149224548669</v>
      </c>
      <c r="N23" s="2">
        <v>0.63294479000004011</v>
      </c>
      <c r="O23" s="2">
        <v>4.7552009197260254</v>
      </c>
      <c r="P23" s="2">
        <v>0.79591143000000175</v>
      </c>
      <c r="Q23" s="2">
        <v>-1.7779147151313648</v>
      </c>
      <c r="R23" s="2">
        <v>5.3894247043989267</v>
      </c>
      <c r="S23" s="2">
        <v>1.4031459887671229</v>
      </c>
      <c r="T23" s="2">
        <v>157.66617766000005</v>
      </c>
      <c r="U23" s="2">
        <v>27.819576527057009</v>
      </c>
      <c r="V23" s="2">
        <v>14.128246819999996</v>
      </c>
      <c r="W23" s="2">
        <v>8.5169306029332521</v>
      </c>
      <c r="X23" s="2">
        <v>0</v>
      </c>
      <c r="Y23" s="2">
        <v>31.003629667244002</v>
      </c>
      <c r="Z23" s="4">
        <f t="shared" si="14"/>
        <v>2043.3554987915288</v>
      </c>
      <c r="AA23" s="25"/>
      <c r="AB23" s="25"/>
      <c r="AC23" s="25"/>
    </row>
    <row r="24" spans="1:29" ht="12.6" hidden="1" customHeight="1" x14ac:dyDescent="0.3">
      <c r="B24" s="12">
        <v>15</v>
      </c>
      <c r="C24" s="2">
        <v>535.31255921863089</v>
      </c>
      <c r="D24" s="2">
        <v>44.685376569200002</v>
      </c>
      <c r="E24" s="2">
        <v>8.614548129868</v>
      </c>
      <c r="F24" s="2">
        <v>154.64398902145828</v>
      </c>
      <c r="G24" s="2">
        <v>85.693312455799997</v>
      </c>
      <c r="H24" s="47">
        <v>514.84138798999959</v>
      </c>
      <c r="I24" s="47">
        <v>265.90291860330166</v>
      </c>
      <c r="J24" s="47">
        <v>1.6327328599999653</v>
      </c>
      <c r="K24" s="47">
        <v>9.3395054199891803</v>
      </c>
      <c r="L24" s="47">
        <v>5.620314829999983</v>
      </c>
      <c r="M24" s="2">
        <v>205.50072918507001</v>
      </c>
      <c r="N24" s="2">
        <v>0.63294479000004011</v>
      </c>
      <c r="O24" s="2">
        <v>8.7552009197260254</v>
      </c>
      <c r="P24" s="2">
        <v>0.79591143000000175</v>
      </c>
      <c r="Q24" s="2">
        <v>10.694159156268636</v>
      </c>
      <c r="R24" s="2">
        <v>9.1468113140870031</v>
      </c>
      <c r="S24" s="2">
        <v>1.4031459887671229</v>
      </c>
      <c r="T24" s="2">
        <v>153.75349499000004</v>
      </c>
      <c r="U24" s="2">
        <v>10.311630467057013</v>
      </c>
      <c r="V24" s="2">
        <v>14.008246819999997</v>
      </c>
      <c r="W24" s="2">
        <v>8.5169306029332521</v>
      </c>
      <c r="X24" s="2">
        <v>0</v>
      </c>
      <c r="Y24" s="2">
        <v>12.807503767444</v>
      </c>
      <c r="Z24" s="4">
        <f t="shared" si="14"/>
        <v>2062.6133545296007</v>
      </c>
      <c r="AA24" s="25"/>
      <c r="AB24" s="25"/>
      <c r="AC24" s="25"/>
    </row>
    <row r="25" spans="1:29" ht="12.6" customHeight="1" x14ac:dyDescent="0.3">
      <c r="B25" s="12">
        <v>16</v>
      </c>
      <c r="C25" s="2">
        <v>535.31255921863089</v>
      </c>
      <c r="D25" s="2">
        <v>44.685376569200002</v>
      </c>
      <c r="E25" s="2">
        <v>7.5797863298680008</v>
      </c>
      <c r="F25" s="2">
        <v>154.64398902145828</v>
      </c>
      <c r="G25" s="2">
        <v>85.693312455799997</v>
      </c>
      <c r="H25" s="47">
        <v>514.84138798999959</v>
      </c>
      <c r="I25" s="47">
        <v>265.90291860330166</v>
      </c>
      <c r="J25" s="47">
        <v>1.6327328599999653</v>
      </c>
      <c r="K25" s="47">
        <v>9.3395054199891803</v>
      </c>
      <c r="L25" s="47">
        <v>5.620314829999983</v>
      </c>
      <c r="M25" s="2">
        <v>205.50072918507001</v>
      </c>
      <c r="N25" s="2">
        <v>0.63294479000004011</v>
      </c>
      <c r="O25" s="2">
        <v>8.7552009197260254</v>
      </c>
      <c r="P25" s="2">
        <v>0.79591143000000175</v>
      </c>
      <c r="Q25" s="2">
        <v>10.694159156268636</v>
      </c>
      <c r="R25" s="2">
        <v>9.1468113140870031</v>
      </c>
      <c r="S25" s="2">
        <v>1.4031459887671229</v>
      </c>
      <c r="T25" s="2">
        <v>153.75349499000004</v>
      </c>
      <c r="U25" s="2">
        <v>10.311630467057013</v>
      </c>
      <c r="V25" s="2">
        <v>14.008246819999997</v>
      </c>
      <c r="W25" s="2">
        <v>8.5169306029332521</v>
      </c>
      <c r="X25" s="2">
        <v>0</v>
      </c>
      <c r="Y25" s="2">
        <v>12.807503767444</v>
      </c>
      <c r="Z25" s="4">
        <f t="shared" si="14"/>
        <v>2061.5785927296006</v>
      </c>
      <c r="AA25" s="25"/>
      <c r="AB25" s="25"/>
      <c r="AC25" s="25"/>
    </row>
    <row r="26" spans="1:29" ht="12.6" customHeight="1" x14ac:dyDescent="0.3">
      <c r="B26" s="12">
        <v>17</v>
      </c>
      <c r="C26" s="2">
        <v>535.31255921863089</v>
      </c>
      <c r="D26" s="2">
        <v>44.685376569200002</v>
      </c>
      <c r="E26" s="2">
        <v>7.5797863298680008</v>
      </c>
      <c r="F26" s="2">
        <v>154.64398902145828</v>
      </c>
      <c r="G26" s="2">
        <v>85.693312455799997</v>
      </c>
      <c r="H26" s="47">
        <v>514.84138798999959</v>
      </c>
      <c r="I26" s="47">
        <v>265.90291860330166</v>
      </c>
      <c r="J26" s="47">
        <v>1.6327328599999653</v>
      </c>
      <c r="K26" s="47">
        <v>9.3395054199891803</v>
      </c>
      <c r="L26" s="47">
        <v>5.620314829999983</v>
      </c>
      <c r="M26" s="2">
        <v>205.50072918507001</v>
      </c>
      <c r="N26" s="2">
        <v>0.63294479000004011</v>
      </c>
      <c r="O26" s="2">
        <v>8.7552009197260254</v>
      </c>
      <c r="P26" s="2">
        <v>0.79591143000000175</v>
      </c>
      <c r="Q26" s="2">
        <v>10.694159156268636</v>
      </c>
      <c r="R26" s="2">
        <v>9.1468113140870031</v>
      </c>
      <c r="S26" s="2">
        <v>1.4031459887671229</v>
      </c>
      <c r="T26" s="2">
        <v>153.75349499000004</v>
      </c>
      <c r="U26" s="2">
        <v>10.311630467057013</v>
      </c>
      <c r="V26" s="2">
        <v>14.008246819999997</v>
      </c>
      <c r="W26" s="2">
        <v>8.5169306029332521</v>
      </c>
      <c r="X26" s="2">
        <v>0</v>
      </c>
      <c r="Y26" s="2">
        <v>12.807503767444</v>
      </c>
      <c r="Z26" s="4">
        <f t="shared" si="14"/>
        <v>2061.5785927296006</v>
      </c>
      <c r="AA26" s="25"/>
      <c r="AB26" s="25"/>
      <c r="AC26" s="25"/>
    </row>
    <row r="27" spans="1:29" ht="12.6" customHeight="1" x14ac:dyDescent="0.3">
      <c r="B27" s="12">
        <v>18</v>
      </c>
      <c r="C27" s="2">
        <v>535.31255921863089</v>
      </c>
      <c r="D27" s="2">
        <v>44.685376569200002</v>
      </c>
      <c r="E27" s="2">
        <v>7.5797863298680008</v>
      </c>
      <c r="F27" s="2">
        <v>162.74398902145828</v>
      </c>
      <c r="G27" s="2">
        <v>82.474933025799984</v>
      </c>
      <c r="H27" s="47">
        <v>514.84138798999959</v>
      </c>
      <c r="I27" s="47">
        <v>100.65995082330166</v>
      </c>
      <c r="J27" s="47">
        <v>1.6327328599999653</v>
      </c>
      <c r="K27" s="47">
        <v>9.3395054199891803</v>
      </c>
      <c r="L27" s="47">
        <v>5.620314829999983</v>
      </c>
      <c r="M27" s="2">
        <v>205.50072918507001</v>
      </c>
      <c r="N27" s="2">
        <v>0.63294479000004011</v>
      </c>
      <c r="O27" s="2">
        <v>8.7552009197260254</v>
      </c>
      <c r="P27" s="2">
        <v>0.79591143000000175</v>
      </c>
      <c r="Q27" s="2">
        <v>10.694159156268636</v>
      </c>
      <c r="R27" s="2">
        <v>9.1468113140870031</v>
      </c>
      <c r="S27" s="2">
        <v>1.4031459887671229</v>
      </c>
      <c r="T27" s="2">
        <v>153.75349499000004</v>
      </c>
      <c r="U27" s="2">
        <v>10.311630467057013</v>
      </c>
      <c r="V27" s="2">
        <v>14.008246819999997</v>
      </c>
      <c r="W27" s="2">
        <v>8.5169306029332521</v>
      </c>
      <c r="X27" s="2">
        <v>0</v>
      </c>
      <c r="Y27" s="2">
        <v>12.807503767444</v>
      </c>
      <c r="Z27" s="4">
        <f t="shared" si="14"/>
        <v>1901.2172455196005</v>
      </c>
      <c r="AA27" s="25"/>
      <c r="AB27" s="25"/>
      <c r="AC27" s="25"/>
    </row>
    <row r="28" spans="1:29" ht="12.6" customHeight="1" x14ac:dyDescent="0.3">
      <c r="B28" s="12">
        <v>19</v>
      </c>
      <c r="C28" s="2">
        <v>535.31255921863089</v>
      </c>
      <c r="D28" s="2">
        <v>44.685376569200002</v>
      </c>
      <c r="E28" s="2">
        <v>7.5797863298680008</v>
      </c>
      <c r="F28" s="2">
        <v>162.69398902145826</v>
      </c>
      <c r="G28" s="2">
        <v>82.474933025799984</v>
      </c>
      <c r="H28" s="47">
        <v>514.84138798999959</v>
      </c>
      <c r="I28" s="47">
        <v>100.65995082330166</v>
      </c>
      <c r="J28" s="47">
        <v>1.6327328599999653</v>
      </c>
      <c r="K28" s="47">
        <v>9.3395054199891803</v>
      </c>
      <c r="L28" s="47">
        <v>5.620314829999983</v>
      </c>
      <c r="M28" s="2">
        <v>205.50072918507001</v>
      </c>
      <c r="N28" s="2">
        <v>0.63294479000004011</v>
      </c>
      <c r="O28" s="2">
        <v>8.7552009197260254</v>
      </c>
      <c r="P28" s="2">
        <v>0.79591143000000175</v>
      </c>
      <c r="Q28" s="2">
        <v>10.694159156268636</v>
      </c>
      <c r="R28" s="2">
        <v>9.1468113140870031</v>
      </c>
      <c r="S28" s="2">
        <v>1.4031459887671229</v>
      </c>
      <c r="T28" s="2">
        <v>156.77025234000004</v>
      </c>
      <c r="U28" s="2">
        <v>10.311630467057013</v>
      </c>
      <c r="V28" s="2">
        <v>14.008246819999997</v>
      </c>
      <c r="W28" s="2">
        <v>8.5169306029332521</v>
      </c>
      <c r="X28" s="2">
        <v>0</v>
      </c>
      <c r="Y28" s="2">
        <v>12.807503767444</v>
      </c>
      <c r="Z28" s="4">
        <f t="shared" si="14"/>
        <v>1904.1840028696004</v>
      </c>
      <c r="AA28" s="25"/>
      <c r="AB28" s="25"/>
      <c r="AC28" s="25"/>
    </row>
    <row r="29" spans="1:29" ht="12.6" customHeight="1" x14ac:dyDescent="0.3">
      <c r="B29" s="12">
        <v>20</v>
      </c>
      <c r="C29" s="2">
        <v>535.31255921863089</v>
      </c>
      <c r="D29" s="2">
        <v>44.685376569200002</v>
      </c>
      <c r="E29" s="2">
        <v>7.5797863298680008</v>
      </c>
      <c r="F29" s="2">
        <v>163.19398902145826</v>
      </c>
      <c r="G29" s="2">
        <v>81.649443224799995</v>
      </c>
      <c r="H29" s="47">
        <v>514.84138798999959</v>
      </c>
      <c r="I29" s="47">
        <v>100.65995082330166</v>
      </c>
      <c r="J29" s="47">
        <v>1.6327328599999653</v>
      </c>
      <c r="K29" s="47">
        <v>9.3395054199891803</v>
      </c>
      <c r="L29" s="47">
        <v>5.620314829999983</v>
      </c>
      <c r="M29" s="2">
        <v>205.50072918507001</v>
      </c>
      <c r="N29" s="2">
        <v>0.63294479000004011</v>
      </c>
      <c r="O29" s="2">
        <v>8.7552009197260254</v>
      </c>
      <c r="P29" s="2">
        <v>0.79591143000000175</v>
      </c>
      <c r="Q29" s="2">
        <v>10.844159156268637</v>
      </c>
      <c r="R29" s="2">
        <v>9.1468113140870031</v>
      </c>
      <c r="S29" s="2">
        <v>1.4031459887671229</v>
      </c>
      <c r="T29" s="2">
        <v>156.77025234000004</v>
      </c>
      <c r="U29" s="2">
        <v>10.311630467057013</v>
      </c>
      <c r="V29" s="2">
        <v>14.008246819999997</v>
      </c>
      <c r="W29" s="2">
        <v>8.5169306029332521</v>
      </c>
      <c r="X29" s="2">
        <v>0</v>
      </c>
      <c r="Y29" s="2">
        <v>12.807503767444</v>
      </c>
      <c r="Z29" s="4">
        <f t="shared" si="14"/>
        <v>1904.0085130686005</v>
      </c>
      <c r="AA29" s="25"/>
      <c r="AB29" s="25"/>
      <c r="AC29" s="25"/>
    </row>
    <row r="30" spans="1:29" ht="12.6" customHeight="1" thickBot="1" x14ac:dyDescent="0.35">
      <c r="B30" s="56">
        <v>21</v>
      </c>
      <c r="C30" s="5">
        <v>535.31255921863089</v>
      </c>
      <c r="D30" s="5">
        <v>44.685376569200002</v>
      </c>
      <c r="E30" s="5">
        <v>7.5797863298680008</v>
      </c>
      <c r="F30" s="5">
        <v>163.19398902145826</v>
      </c>
      <c r="G30" s="5">
        <v>81.649443224799995</v>
      </c>
      <c r="H30" s="49">
        <v>514.84138798999959</v>
      </c>
      <c r="I30" s="49">
        <v>100.65995082330166</v>
      </c>
      <c r="J30" s="49">
        <v>1.6327328599999653</v>
      </c>
      <c r="K30" s="49">
        <v>9.3395054199891803</v>
      </c>
      <c r="L30" s="49">
        <v>5.620314829999983</v>
      </c>
      <c r="M30" s="5">
        <v>172.80148984506999</v>
      </c>
      <c r="N30" s="5">
        <v>0.63294479000004011</v>
      </c>
      <c r="O30" s="5">
        <v>8.7552009197260254</v>
      </c>
      <c r="P30" s="5">
        <v>0.79591143000000175</v>
      </c>
      <c r="Q30" s="5">
        <v>10.844159156268637</v>
      </c>
      <c r="R30" s="5">
        <v>9.1468113140870031</v>
      </c>
      <c r="S30" s="5">
        <v>1.4031459887671229</v>
      </c>
      <c r="T30" s="5">
        <v>156.77025234000004</v>
      </c>
      <c r="U30" s="5">
        <v>10.311630467057013</v>
      </c>
      <c r="V30" s="5">
        <v>14.008246819999997</v>
      </c>
      <c r="W30" s="5">
        <v>8.5169306029332521</v>
      </c>
      <c r="X30" s="5">
        <v>0</v>
      </c>
      <c r="Y30" s="5">
        <v>12.807503767444</v>
      </c>
      <c r="Z30" s="57">
        <f t="shared" si="14"/>
        <v>1871.3092737286004</v>
      </c>
      <c r="AA30" s="25"/>
      <c r="AB30" s="25"/>
      <c r="AC30" s="25"/>
    </row>
    <row r="31" spans="1:29" ht="12.6" customHeight="1" thickTop="1" x14ac:dyDescent="0.3">
      <c r="A31" s="58" t="s">
        <v>28</v>
      </c>
      <c r="B31" s="59">
        <v>22</v>
      </c>
      <c r="C31" s="60">
        <v>535.31255921863089</v>
      </c>
      <c r="D31" s="61">
        <v>44.685376569200002</v>
      </c>
      <c r="E31" s="61">
        <v>7.5797863298680008</v>
      </c>
      <c r="F31" s="60">
        <v>163.19398902145826</v>
      </c>
      <c r="G31" s="60">
        <v>81.649443224799995</v>
      </c>
      <c r="H31" s="60">
        <v>514.84138798999959</v>
      </c>
      <c r="I31" s="62">
        <v>100.65995082330166</v>
      </c>
      <c r="J31" s="62">
        <v>1.6327328599999653</v>
      </c>
      <c r="K31" s="62">
        <v>9.3395054199891803</v>
      </c>
      <c r="L31" s="62">
        <v>5.620314829999983</v>
      </c>
      <c r="M31" s="60">
        <v>172.80148984506999</v>
      </c>
      <c r="N31" s="61">
        <v>0.63294479000004011</v>
      </c>
      <c r="O31" s="61">
        <v>8.7552009197260254</v>
      </c>
      <c r="P31" s="61">
        <v>0.79591143000000175</v>
      </c>
      <c r="Q31" s="61">
        <v>10.844159156268637</v>
      </c>
      <c r="R31" s="61">
        <v>9.1468113140870031</v>
      </c>
      <c r="S31" s="61">
        <v>1.4031459887671229</v>
      </c>
      <c r="T31" s="60">
        <v>156.77025234000004</v>
      </c>
      <c r="U31" s="61">
        <v>10.311630467057013</v>
      </c>
      <c r="V31" s="61">
        <v>14.008246819999997</v>
      </c>
      <c r="W31" s="61">
        <v>8.5169306029332521</v>
      </c>
      <c r="X31" s="61">
        <v>0</v>
      </c>
      <c r="Y31" s="61">
        <v>12.807503767444</v>
      </c>
      <c r="Z31" s="63">
        <f t="shared" si="14"/>
        <v>1871.3092737286004</v>
      </c>
      <c r="AA31" s="25"/>
      <c r="AB31" s="25"/>
      <c r="AC31" s="25"/>
    </row>
    <row r="32" spans="1:29" ht="12.6" customHeight="1" x14ac:dyDescent="0.3">
      <c r="A32" s="64"/>
      <c r="B32" s="12">
        <v>23</v>
      </c>
      <c r="C32" s="50">
        <v>435.31255921863089</v>
      </c>
      <c r="D32" s="2">
        <v>44.685376569200002</v>
      </c>
      <c r="E32" s="2">
        <v>7.7297863298680012</v>
      </c>
      <c r="F32" s="50">
        <v>163.19398902145826</v>
      </c>
      <c r="G32" s="50">
        <v>81.649443224799995</v>
      </c>
      <c r="H32" s="50">
        <v>514.84138798999959</v>
      </c>
      <c r="I32" s="47">
        <v>100.65995082330166</v>
      </c>
      <c r="J32" s="47">
        <v>1.6327328599999653</v>
      </c>
      <c r="K32" s="47">
        <v>9.3395054199891803</v>
      </c>
      <c r="L32" s="47">
        <v>5.620314829999983</v>
      </c>
      <c r="M32" s="50">
        <v>172.80148984506999</v>
      </c>
      <c r="N32" s="2">
        <v>0.63294479000004011</v>
      </c>
      <c r="O32" s="2">
        <v>8.7552009197260254</v>
      </c>
      <c r="P32" s="2">
        <v>0.79591143000000175</v>
      </c>
      <c r="Q32" s="2">
        <v>10.844159156268637</v>
      </c>
      <c r="R32" s="2">
        <v>9.1468113140870031</v>
      </c>
      <c r="S32" s="2">
        <v>1.4031459887671229</v>
      </c>
      <c r="T32" s="50">
        <v>156.77025234000004</v>
      </c>
      <c r="U32" s="2">
        <v>10.311630467057013</v>
      </c>
      <c r="V32" s="2">
        <v>14.008246819999997</v>
      </c>
      <c r="W32" s="2">
        <v>8.5169306029332521</v>
      </c>
      <c r="X32" s="2">
        <v>0</v>
      </c>
      <c r="Y32" s="2">
        <v>12.807503767444</v>
      </c>
      <c r="Z32" s="65">
        <f t="shared" si="14"/>
        <v>1771.4592737286005</v>
      </c>
      <c r="AA32" s="25"/>
      <c r="AB32" s="25"/>
      <c r="AC32" s="25"/>
    </row>
    <row r="33" spans="1:29" ht="12.6" customHeight="1" x14ac:dyDescent="0.3">
      <c r="A33" s="64"/>
      <c r="B33" s="12">
        <v>24</v>
      </c>
      <c r="C33" s="50">
        <v>405.31255921863089</v>
      </c>
      <c r="D33" s="2">
        <v>44.685376569200002</v>
      </c>
      <c r="E33" s="2">
        <v>7.7489949698680007</v>
      </c>
      <c r="F33" s="50">
        <v>163.19398902145826</v>
      </c>
      <c r="G33" s="50">
        <v>81.649443224799995</v>
      </c>
      <c r="H33" s="50">
        <v>514.84138798999959</v>
      </c>
      <c r="I33" s="47">
        <v>100.65995082330166</v>
      </c>
      <c r="J33" s="47">
        <v>1.6327328599999653</v>
      </c>
      <c r="K33" s="47">
        <v>9.3395054199891803</v>
      </c>
      <c r="L33" s="47">
        <v>5.620314829999983</v>
      </c>
      <c r="M33" s="55">
        <v>172.80148984506999</v>
      </c>
      <c r="N33" s="2">
        <v>0.63294479000004011</v>
      </c>
      <c r="O33" s="2">
        <v>8.7552009197260254</v>
      </c>
      <c r="P33" s="2">
        <v>0.79591143000000175</v>
      </c>
      <c r="Q33" s="2">
        <v>10.844159156268637</v>
      </c>
      <c r="R33" s="2">
        <v>9.1468113140870031</v>
      </c>
      <c r="S33" s="2">
        <v>1.4031459887671229</v>
      </c>
      <c r="T33" s="50">
        <v>156.77025234000004</v>
      </c>
      <c r="U33" s="2">
        <v>10.311630467057013</v>
      </c>
      <c r="V33" s="2">
        <v>14.008246819999997</v>
      </c>
      <c r="W33" s="2">
        <v>8.5169306029332521</v>
      </c>
      <c r="X33" s="2">
        <v>0</v>
      </c>
      <c r="Y33" s="2">
        <v>12.807503767444</v>
      </c>
      <c r="Z33" s="65">
        <f t="shared" si="14"/>
        <v>1741.4784823686007</v>
      </c>
      <c r="AA33" s="25"/>
      <c r="AB33" s="25"/>
      <c r="AC33" s="25"/>
    </row>
    <row r="34" spans="1:29" ht="12.6" customHeight="1" x14ac:dyDescent="0.3">
      <c r="A34" s="64"/>
      <c r="B34" s="12">
        <v>25</v>
      </c>
      <c r="C34" s="50">
        <v>405.31255921863089</v>
      </c>
      <c r="D34" s="2">
        <v>40.8797569392</v>
      </c>
      <c r="E34" s="2">
        <v>7.905500689868</v>
      </c>
      <c r="F34" s="50">
        <v>163.13398902145826</v>
      </c>
      <c r="G34" s="50">
        <v>81.349443224799984</v>
      </c>
      <c r="H34" s="50">
        <v>504.84138798999953</v>
      </c>
      <c r="I34" s="47">
        <v>100.65995082330166</v>
      </c>
      <c r="J34" s="47">
        <v>1.6327328599999653</v>
      </c>
      <c r="K34" s="47">
        <v>9.3395054199891803</v>
      </c>
      <c r="L34" s="47">
        <v>5.120314829999983</v>
      </c>
      <c r="M34" s="50">
        <v>174.56148984507001</v>
      </c>
      <c r="N34" s="2">
        <v>1.87294479000004</v>
      </c>
      <c r="O34" s="2">
        <v>8.7552009197260254</v>
      </c>
      <c r="P34" s="2">
        <v>0.79591143000000175</v>
      </c>
      <c r="Q34" s="2">
        <v>3.9171591562686356</v>
      </c>
      <c r="R34" s="2">
        <v>9.1468113140870031</v>
      </c>
      <c r="S34" s="2">
        <v>2.4031459887671227</v>
      </c>
      <c r="T34" s="50">
        <v>174.53787234000004</v>
      </c>
      <c r="U34" s="2">
        <v>35.626413467057013</v>
      </c>
      <c r="V34" s="2">
        <v>14.008246819999997</v>
      </c>
      <c r="W34" s="2">
        <v>8.5169306029332521</v>
      </c>
      <c r="X34" s="2">
        <v>0</v>
      </c>
      <c r="Y34" s="2">
        <v>12.807503767444</v>
      </c>
      <c r="Z34" s="65">
        <f t="shared" si="14"/>
        <v>1767.1247714586004</v>
      </c>
      <c r="AA34" s="25"/>
      <c r="AB34" s="25"/>
      <c r="AC34" s="25"/>
    </row>
    <row r="35" spans="1:29" ht="12.6" customHeight="1" x14ac:dyDescent="0.3">
      <c r="A35" s="64"/>
      <c r="B35" s="12">
        <v>26</v>
      </c>
      <c r="C35" s="50">
        <v>405.31255921863089</v>
      </c>
      <c r="D35" s="2">
        <v>40.8797569392</v>
      </c>
      <c r="E35" s="2">
        <v>7.7855006898679999</v>
      </c>
      <c r="F35" s="50">
        <v>163.13398902145826</v>
      </c>
      <c r="G35" s="50">
        <v>81.349443224799984</v>
      </c>
      <c r="H35" s="50">
        <v>504.84138798999953</v>
      </c>
      <c r="I35" s="47">
        <v>100.65995082330166</v>
      </c>
      <c r="J35" s="47">
        <v>1.6327328599999653</v>
      </c>
      <c r="K35" s="47">
        <v>9.3395054199891803</v>
      </c>
      <c r="L35" s="47">
        <v>5.120314829999983</v>
      </c>
      <c r="M35" s="50">
        <v>174.56148984507001</v>
      </c>
      <c r="N35" s="2">
        <v>1.87294479000004</v>
      </c>
      <c r="O35" s="2">
        <v>8.7552009197260254</v>
      </c>
      <c r="P35" s="2">
        <v>0.79591143000000175</v>
      </c>
      <c r="Q35" s="2">
        <v>3.9171591562686356</v>
      </c>
      <c r="R35" s="2">
        <v>9.1468113140870031</v>
      </c>
      <c r="S35" s="2">
        <v>2.4031459887671227</v>
      </c>
      <c r="T35" s="50">
        <v>174.53787234000004</v>
      </c>
      <c r="U35" s="2">
        <v>35.626413467057013</v>
      </c>
      <c r="V35" s="2">
        <v>14.008246819999997</v>
      </c>
      <c r="W35" s="2">
        <v>8.5169306029332521</v>
      </c>
      <c r="X35" s="2">
        <v>0</v>
      </c>
      <c r="Y35" s="2">
        <v>12.807503767444</v>
      </c>
      <c r="Z35" s="65">
        <f t="shared" si="14"/>
        <v>1767.0047714586005</v>
      </c>
      <c r="AA35" s="25"/>
      <c r="AB35" s="25"/>
      <c r="AC35" s="25"/>
    </row>
    <row r="36" spans="1:29" ht="12.6" customHeight="1" x14ac:dyDescent="0.3">
      <c r="A36" s="64"/>
      <c r="B36" s="12">
        <v>27</v>
      </c>
      <c r="C36" s="50">
        <v>405.31255921863089</v>
      </c>
      <c r="D36" s="2">
        <v>40.8797569392</v>
      </c>
      <c r="E36" s="2">
        <v>6.7012857798680008</v>
      </c>
      <c r="F36" s="50">
        <v>163.27647944145826</v>
      </c>
      <c r="G36" s="55">
        <v>81.349443224799984</v>
      </c>
      <c r="H36" s="50">
        <v>504.84138798999953</v>
      </c>
      <c r="I36" s="47">
        <v>100.65995082330166</v>
      </c>
      <c r="J36" s="47">
        <v>1.6327328599999653</v>
      </c>
      <c r="K36" s="47">
        <v>9.3395054199891803</v>
      </c>
      <c r="L36" s="47">
        <v>5.120314829999983</v>
      </c>
      <c r="M36" s="50">
        <v>174.56148984507001</v>
      </c>
      <c r="N36" s="2">
        <v>1.87294479000004</v>
      </c>
      <c r="O36" s="2">
        <v>8.7552009197260254</v>
      </c>
      <c r="P36" s="2">
        <v>0.79591143000000175</v>
      </c>
      <c r="Q36" s="2">
        <v>9.2445278357686345</v>
      </c>
      <c r="R36" s="2">
        <v>9.1468113140870031</v>
      </c>
      <c r="S36" s="2">
        <v>2.4031459887671227</v>
      </c>
      <c r="T36" s="50">
        <v>174.53787234000004</v>
      </c>
      <c r="U36" s="2">
        <v>35.626413467057013</v>
      </c>
      <c r="V36" s="2">
        <v>14.008246819999997</v>
      </c>
      <c r="W36" s="2">
        <v>8.5169306029332521</v>
      </c>
      <c r="X36" s="2">
        <v>0</v>
      </c>
      <c r="Y36" s="2">
        <v>12.807503767444</v>
      </c>
      <c r="Z36" s="65">
        <f t="shared" si="14"/>
        <v>1771.3904156481005</v>
      </c>
      <c r="AA36" s="25"/>
      <c r="AB36" s="25"/>
      <c r="AC36" s="25"/>
    </row>
    <row r="37" spans="1:29" ht="12.6" customHeight="1" x14ac:dyDescent="0.3">
      <c r="A37" s="64"/>
      <c r="B37" s="12">
        <v>28</v>
      </c>
      <c r="C37" s="51">
        <v>401.122739265115</v>
      </c>
      <c r="D37" s="7">
        <v>46.612006352000002</v>
      </c>
      <c r="E37" s="7">
        <v>45.061786309867998</v>
      </c>
      <c r="F37" s="52">
        <v>193.99133869981446</v>
      </c>
      <c r="G37" s="52">
        <v>121.59828448149999</v>
      </c>
      <c r="H37" s="52">
        <v>690.36104603666627</v>
      </c>
      <c r="I37" s="48">
        <v>142.88558677370185</v>
      </c>
      <c r="J37" s="48">
        <v>1.6327328599999653</v>
      </c>
      <c r="K37" s="48">
        <v>7.3395054199891794</v>
      </c>
      <c r="L37" s="48">
        <v>5.120314829999983</v>
      </c>
      <c r="M37" s="52">
        <v>262.2340922898079</v>
      </c>
      <c r="N37" s="7">
        <v>0.63294479000004011</v>
      </c>
      <c r="O37" s="7">
        <v>4.7047799005479432</v>
      </c>
      <c r="P37" s="7">
        <v>0.79591143000000175</v>
      </c>
      <c r="Q37" s="5">
        <v>34.607047310068637</v>
      </c>
      <c r="R37" s="2">
        <v>9.1468113140870031</v>
      </c>
      <c r="S37" s="5">
        <v>1.686505616164383</v>
      </c>
      <c r="T37" s="52">
        <v>173.11501622000003</v>
      </c>
      <c r="U37" s="7">
        <v>25.815230657057015</v>
      </c>
      <c r="V37" s="7">
        <v>14.008246819999997</v>
      </c>
      <c r="W37" s="7">
        <v>8.5169306029332521</v>
      </c>
      <c r="X37" s="7">
        <v>0</v>
      </c>
      <c r="Y37" s="7">
        <v>11.807503767444</v>
      </c>
      <c r="Z37" s="66">
        <f t="shared" ref="Z37" si="15">SUM(C37:Y37)</f>
        <v>2202.796361746764</v>
      </c>
      <c r="AA37" s="25"/>
      <c r="AB37" s="25"/>
      <c r="AC37" s="25"/>
    </row>
    <row r="38" spans="1:29" x14ac:dyDescent="0.3">
      <c r="A38" s="64"/>
      <c r="B38" s="12" t="s">
        <v>0</v>
      </c>
      <c r="C38" s="37" t="s">
        <v>14</v>
      </c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67"/>
      <c r="AA38" s="25"/>
      <c r="AB38" s="25"/>
    </row>
    <row r="39" spans="1:29" ht="12.6" customHeight="1" x14ac:dyDescent="0.3">
      <c r="A39" s="64"/>
      <c r="B39" s="12">
        <v>1</v>
      </c>
      <c r="C39" s="53">
        <v>401.122739265115</v>
      </c>
      <c r="D39" s="14">
        <v>46.612006352000002</v>
      </c>
      <c r="E39" s="14">
        <v>45.061786309867998</v>
      </c>
      <c r="F39" s="53">
        <v>193.99133869981449</v>
      </c>
      <c r="G39" s="53">
        <v>121.59828448149999</v>
      </c>
      <c r="H39" s="53">
        <v>690.36104603666627</v>
      </c>
      <c r="I39" s="46">
        <v>142.88558677370185</v>
      </c>
      <c r="J39" s="46">
        <v>1.6327328599999653</v>
      </c>
      <c r="K39" s="46">
        <v>7.3395054199891794</v>
      </c>
      <c r="L39" s="46">
        <v>5.1203148299999777</v>
      </c>
      <c r="M39" s="53">
        <v>262.23529228980789</v>
      </c>
      <c r="N39" s="14">
        <v>0.63294479000004011</v>
      </c>
      <c r="O39" s="14">
        <v>4.7047799005479432</v>
      </c>
      <c r="P39" s="14">
        <v>0.79591143000000175</v>
      </c>
      <c r="Q39" s="14">
        <v>34.607047310068637</v>
      </c>
      <c r="R39" s="14">
        <v>9.1468113140870031</v>
      </c>
      <c r="S39" s="14">
        <v>1.686505616164383</v>
      </c>
      <c r="T39" s="53">
        <v>173.11501622000003</v>
      </c>
      <c r="U39" s="14">
        <v>25.815230657057015</v>
      </c>
      <c r="V39" s="14">
        <v>14.008246819999997</v>
      </c>
      <c r="W39" s="14">
        <v>8.5169306029332521</v>
      </c>
      <c r="X39" s="14">
        <v>0</v>
      </c>
      <c r="Y39" s="14">
        <v>11.807503767444</v>
      </c>
      <c r="Z39" s="68">
        <f t="shared" ref="Z39:Z69" si="16">SUM(C39:Y39)</f>
        <v>2202.7975617467641</v>
      </c>
      <c r="AA39" s="25"/>
      <c r="AB39" s="25"/>
      <c r="AC39" s="25"/>
    </row>
    <row r="40" spans="1:29" ht="12.6" customHeight="1" x14ac:dyDescent="0.3">
      <c r="A40" s="64"/>
      <c r="B40" s="12">
        <v>2</v>
      </c>
      <c r="C40" s="50">
        <v>401.122739265115</v>
      </c>
      <c r="D40" s="2">
        <v>46.612006352000002</v>
      </c>
      <c r="E40" s="2">
        <v>51.202394079868</v>
      </c>
      <c r="F40" s="50">
        <v>205.75921286981452</v>
      </c>
      <c r="G40" s="50">
        <v>126.36774787089999</v>
      </c>
      <c r="H40" s="50">
        <v>690.36104603666627</v>
      </c>
      <c r="I40" s="47">
        <v>153.19808677370185</v>
      </c>
      <c r="J40" s="47">
        <v>1.6327328599999653</v>
      </c>
      <c r="K40" s="47">
        <v>7.3395054199891794</v>
      </c>
      <c r="L40" s="47">
        <v>5.1203148299999777</v>
      </c>
      <c r="M40" s="50">
        <v>262.23529228980789</v>
      </c>
      <c r="N40" s="2">
        <v>0.63294479000004011</v>
      </c>
      <c r="O40" s="2">
        <v>4.7047799005479432</v>
      </c>
      <c r="P40" s="2">
        <v>0.79591143000000175</v>
      </c>
      <c r="Q40" s="2">
        <v>34.607047310068637</v>
      </c>
      <c r="R40" s="2">
        <v>9.1468113140870031</v>
      </c>
      <c r="S40" s="2">
        <v>1.686505616164383</v>
      </c>
      <c r="T40" s="50">
        <v>173.11501622000003</v>
      </c>
      <c r="U40" s="2">
        <v>25.815230657057015</v>
      </c>
      <c r="V40" s="2">
        <v>14.008246819999997</v>
      </c>
      <c r="W40" s="2">
        <v>8.5169306029332521</v>
      </c>
      <c r="X40" s="2">
        <v>0</v>
      </c>
      <c r="Y40" s="2">
        <v>11.807503767444</v>
      </c>
      <c r="Z40" s="68">
        <f t="shared" si="16"/>
        <v>2235.7880070761644</v>
      </c>
      <c r="AA40" s="25"/>
      <c r="AB40" s="25"/>
      <c r="AC40" s="25"/>
    </row>
    <row r="41" spans="1:29" ht="12.6" customHeight="1" x14ac:dyDescent="0.3">
      <c r="A41" s="64"/>
      <c r="B41" s="12">
        <v>3</v>
      </c>
      <c r="C41" s="50">
        <v>401.122739265115</v>
      </c>
      <c r="D41" s="2">
        <v>46.612006352000002</v>
      </c>
      <c r="E41" s="2">
        <v>52.294700399868006</v>
      </c>
      <c r="F41" s="50">
        <v>205.75921286981452</v>
      </c>
      <c r="G41" s="50">
        <v>126.36774787089999</v>
      </c>
      <c r="H41" s="50">
        <v>690.36104603666627</v>
      </c>
      <c r="I41" s="47">
        <v>153.19808677370185</v>
      </c>
      <c r="J41" s="47">
        <v>1.6327328599999653</v>
      </c>
      <c r="K41" s="47">
        <v>7.3395054199891794</v>
      </c>
      <c r="L41" s="47">
        <v>5.1203148299999777</v>
      </c>
      <c r="M41" s="50">
        <v>262.2052762898079</v>
      </c>
      <c r="N41" s="2">
        <v>0.63294479000004011</v>
      </c>
      <c r="O41" s="2">
        <v>4.7047799005479432</v>
      </c>
      <c r="P41" s="2">
        <v>0.79591143000000175</v>
      </c>
      <c r="Q41" s="2">
        <v>34.607047310068637</v>
      </c>
      <c r="R41" s="2">
        <v>9.1468113140870031</v>
      </c>
      <c r="S41" s="2">
        <v>1.686505616164383</v>
      </c>
      <c r="T41" s="50">
        <v>173.11501622000003</v>
      </c>
      <c r="U41" s="2">
        <v>25.815230657057015</v>
      </c>
      <c r="V41" s="2">
        <v>14.008246819999997</v>
      </c>
      <c r="W41" s="2">
        <v>8.5169306029332521</v>
      </c>
      <c r="X41" s="2">
        <v>0</v>
      </c>
      <c r="Y41" s="2">
        <v>11.807503767444</v>
      </c>
      <c r="Z41" s="68">
        <f t="shared" si="16"/>
        <v>2236.850297396164</v>
      </c>
      <c r="AA41" s="25"/>
      <c r="AB41" s="25"/>
      <c r="AC41" s="25"/>
    </row>
    <row r="42" spans="1:29" ht="12.6" customHeight="1" x14ac:dyDescent="0.3">
      <c r="A42" s="64"/>
      <c r="B42" s="12">
        <v>4</v>
      </c>
      <c r="C42" s="50">
        <v>401.122739265115</v>
      </c>
      <c r="D42" s="2">
        <v>46.612006352000002</v>
      </c>
      <c r="E42" s="2">
        <v>39.742385879868003</v>
      </c>
      <c r="F42" s="50">
        <v>202.36750358358253</v>
      </c>
      <c r="G42" s="50">
        <v>126.36774787089999</v>
      </c>
      <c r="H42" s="50">
        <v>690.36104603666627</v>
      </c>
      <c r="I42" s="47">
        <v>122.04573749510189</v>
      </c>
      <c r="J42" s="47">
        <v>1.6327328599999653</v>
      </c>
      <c r="K42" s="47">
        <v>7.3395054199891794</v>
      </c>
      <c r="L42" s="47">
        <v>5.1203148299999777</v>
      </c>
      <c r="M42" s="50">
        <v>262.2052762898079</v>
      </c>
      <c r="N42" s="2">
        <v>0.63294479000004011</v>
      </c>
      <c r="O42" s="2">
        <v>4.7047799005479432</v>
      </c>
      <c r="P42" s="2">
        <v>0.79591143000000175</v>
      </c>
      <c r="Q42" s="2">
        <v>34.607047310068637</v>
      </c>
      <c r="R42" s="2">
        <v>9.1468113140870031</v>
      </c>
      <c r="S42" s="2">
        <v>1.686505616164383</v>
      </c>
      <c r="T42" s="50">
        <v>173.11501622000003</v>
      </c>
      <c r="U42" s="2">
        <v>25.815230657057015</v>
      </c>
      <c r="V42" s="2">
        <v>14.008246819999997</v>
      </c>
      <c r="W42" s="2">
        <v>8.5169306029332521</v>
      </c>
      <c r="X42" s="2">
        <v>0</v>
      </c>
      <c r="Y42" s="2">
        <v>11.807503767444</v>
      </c>
      <c r="Z42" s="68">
        <f t="shared" si="16"/>
        <v>2189.7539243113324</v>
      </c>
      <c r="AA42" s="25"/>
      <c r="AB42" s="25"/>
      <c r="AC42" s="25"/>
    </row>
    <row r="43" spans="1:29" ht="12.6" customHeight="1" x14ac:dyDescent="0.3">
      <c r="A43" s="64"/>
      <c r="B43" s="12">
        <v>5</v>
      </c>
      <c r="C43" s="50">
        <v>404.33551510511506</v>
      </c>
      <c r="D43" s="2">
        <v>27.404005592000001</v>
      </c>
      <c r="E43" s="2">
        <v>2.6314931148680021</v>
      </c>
      <c r="F43" s="50">
        <v>158.5236552573505</v>
      </c>
      <c r="G43" s="50">
        <v>93.142373870899988</v>
      </c>
      <c r="H43" s="50">
        <v>424.03643893666617</v>
      </c>
      <c r="I43" s="47">
        <v>188.60444387702523</v>
      </c>
      <c r="J43" s="47">
        <v>1.6327328599999653</v>
      </c>
      <c r="K43" s="47">
        <v>7.3395054199891794</v>
      </c>
      <c r="L43" s="47">
        <v>3.4748831799999773</v>
      </c>
      <c r="M43" s="50">
        <v>199.89667685352802</v>
      </c>
      <c r="N43" s="2">
        <v>0.63294479000004011</v>
      </c>
      <c r="O43" s="2">
        <v>4.7047799005479432</v>
      </c>
      <c r="P43" s="2">
        <v>0.79591143000000175</v>
      </c>
      <c r="Q43" s="2">
        <v>-9.5741195205678054</v>
      </c>
      <c r="R43" s="2">
        <v>9.1468113140870031</v>
      </c>
      <c r="S43" s="2">
        <v>1.686505616164383</v>
      </c>
      <c r="T43" s="50">
        <v>131.72141178000001</v>
      </c>
      <c r="U43" s="2">
        <v>25.815230657057015</v>
      </c>
      <c r="V43" s="2">
        <v>14.008246819999997</v>
      </c>
      <c r="W43" s="2">
        <v>8.5169306029332521</v>
      </c>
      <c r="X43" s="2">
        <v>0</v>
      </c>
      <c r="Y43" s="2">
        <v>-5.588666070756001</v>
      </c>
      <c r="Z43" s="65">
        <f t="shared" si="16"/>
        <v>1692.8877113869078</v>
      </c>
      <c r="AA43" s="25"/>
      <c r="AB43" s="25"/>
      <c r="AC43" s="25"/>
    </row>
    <row r="44" spans="1:29" ht="12.6" customHeight="1" x14ac:dyDescent="0.3">
      <c r="A44" s="64"/>
      <c r="B44" s="12">
        <v>6</v>
      </c>
      <c r="C44" s="50">
        <v>404.33551510511506</v>
      </c>
      <c r="D44" s="2">
        <v>27.404005592000001</v>
      </c>
      <c r="E44" s="2">
        <v>2.6314931148680021</v>
      </c>
      <c r="F44" s="50">
        <v>157.17922991735051</v>
      </c>
      <c r="G44" s="50">
        <v>93.142373870899988</v>
      </c>
      <c r="H44" s="50">
        <v>424.03643893666617</v>
      </c>
      <c r="I44" s="47">
        <v>188.60444387702523</v>
      </c>
      <c r="J44" s="47">
        <v>1.6327328599999653</v>
      </c>
      <c r="K44" s="47">
        <v>7.3395054199891794</v>
      </c>
      <c r="L44" s="47">
        <v>3.4748831799999773</v>
      </c>
      <c r="M44" s="50">
        <v>199.89667685352802</v>
      </c>
      <c r="N44" s="2">
        <v>0.63294479000004011</v>
      </c>
      <c r="O44" s="2">
        <v>4.7047799005479432</v>
      </c>
      <c r="P44" s="2">
        <v>0.79591143000000175</v>
      </c>
      <c r="Q44" s="2">
        <v>-9.5741195205678054</v>
      </c>
      <c r="R44" s="2">
        <v>9.1468113140870031</v>
      </c>
      <c r="S44" s="2">
        <v>1.686505616164383</v>
      </c>
      <c r="T44" s="50">
        <v>131.72141178000001</v>
      </c>
      <c r="U44" s="2">
        <v>25.815230657057015</v>
      </c>
      <c r="V44" s="2">
        <v>14.008246819999997</v>
      </c>
      <c r="W44" s="2">
        <v>8.5169306029332521</v>
      </c>
      <c r="X44" s="2">
        <v>0</v>
      </c>
      <c r="Y44" s="2">
        <v>-5.588666070756001</v>
      </c>
      <c r="Z44" s="65">
        <f t="shared" si="16"/>
        <v>1691.543286046908</v>
      </c>
      <c r="AA44" s="25"/>
      <c r="AB44" s="25"/>
      <c r="AC44" s="25"/>
    </row>
    <row r="45" spans="1:29" ht="12.6" customHeight="1" x14ac:dyDescent="0.3">
      <c r="A45" s="64"/>
      <c r="B45" s="12">
        <v>7</v>
      </c>
      <c r="C45" s="50">
        <v>404.33551510511506</v>
      </c>
      <c r="D45" s="2">
        <v>27.404005592000001</v>
      </c>
      <c r="E45" s="2">
        <v>2.6314931148680021</v>
      </c>
      <c r="F45" s="50">
        <v>157.3792299173505</v>
      </c>
      <c r="G45" s="50">
        <v>93.142373870899988</v>
      </c>
      <c r="H45" s="50">
        <v>424.03643893666617</v>
      </c>
      <c r="I45" s="47">
        <v>188.60444387702523</v>
      </c>
      <c r="J45" s="47">
        <v>1.6327328599999653</v>
      </c>
      <c r="K45" s="47">
        <v>7.3395054199891794</v>
      </c>
      <c r="L45" s="47">
        <v>3.4748831799999773</v>
      </c>
      <c r="M45" s="50">
        <v>199.89667685352802</v>
      </c>
      <c r="N45" s="2">
        <v>0.63294479000004011</v>
      </c>
      <c r="O45" s="2">
        <v>4.7047799005479432</v>
      </c>
      <c r="P45" s="2">
        <v>0.79591143000000175</v>
      </c>
      <c r="Q45" s="2">
        <v>-21.160031520567806</v>
      </c>
      <c r="R45" s="2">
        <v>9.1468113140870031</v>
      </c>
      <c r="S45" s="2">
        <v>1.686505616164383</v>
      </c>
      <c r="T45" s="50">
        <v>131.72096178000001</v>
      </c>
      <c r="U45" s="2">
        <v>25.815230657057015</v>
      </c>
      <c r="V45" s="2">
        <v>14.008246819999997</v>
      </c>
      <c r="W45" s="2">
        <v>8.5169306029332521</v>
      </c>
      <c r="X45" s="2">
        <v>0</v>
      </c>
      <c r="Y45" s="2">
        <v>-5.588666070756001</v>
      </c>
      <c r="Z45" s="65">
        <f t="shared" si="16"/>
        <v>1680.1569240469078</v>
      </c>
      <c r="AA45" s="25"/>
      <c r="AB45" s="25"/>
      <c r="AC45" s="25"/>
    </row>
    <row r="46" spans="1:29" ht="12.6" customHeight="1" x14ac:dyDescent="0.3">
      <c r="A46" s="64"/>
      <c r="B46" s="12">
        <v>8</v>
      </c>
      <c r="C46" s="50">
        <v>404.30551510511503</v>
      </c>
      <c r="D46" s="2">
        <v>27.404005592000001</v>
      </c>
      <c r="E46" s="2">
        <v>2.6314931148680021</v>
      </c>
      <c r="F46" s="50">
        <v>157.3792299173505</v>
      </c>
      <c r="G46" s="50">
        <v>93.142373870899988</v>
      </c>
      <c r="H46" s="50">
        <v>424.03643893666617</v>
      </c>
      <c r="I46" s="47">
        <v>188.60444387702523</v>
      </c>
      <c r="J46" s="47">
        <v>1.6327328599999653</v>
      </c>
      <c r="K46" s="47">
        <v>7.3395054199891794</v>
      </c>
      <c r="L46" s="47">
        <v>3.4748831799999773</v>
      </c>
      <c r="M46" s="50">
        <v>199.89667685352802</v>
      </c>
      <c r="N46" s="2">
        <v>0.63294479000004011</v>
      </c>
      <c r="O46" s="2">
        <v>4.7047799005479432</v>
      </c>
      <c r="P46" s="2">
        <v>0.79591143000000175</v>
      </c>
      <c r="Q46" s="2">
        <v>-21.160031520567806</v>
      </c>
      <c r="R46" s="2">
        <v>9.1468113140870031</v>
      </c>
      <c r="S46" s="2">
        <v>1.686505616164383</v>
      </c>
      <c r="T46" s="50">
        <v>131.72096178000001</v>
      </c>
      <c r="U46" s="2">
        <v>25.815230657057015</v>
      </c>
      <c r="V46" s="2">
        <v>14.008246819999997</v>
      </c>
      <c r="W46" s="2">
        <v>8.5169306029332521</v>
      </c>
      <c r="X46" s="2">
        <v>0</v>
      </c>
      <c r="Y46" s="2">
        <v>-5.588666070756001</v>
      </c>
      <c r="Z46" s="65">
        <f t="shared" si="16"/>
        <v>1680.1269240469078</v>
      </c>
      <c r="AA46" s="25"/>
      <c r="AB46" s="25"/>
      <c r="AC46" s="25"/>
    </row>
    <row r="47" spans="1:29" ht="12.6" customHeight="1" x14ac:dyDescent="0.3">
      <c r="A47" s="64"/>
      <c r="B47" s="12">
        <v>9</v>
      </c>
      <c r="C47" s="50">
        <v>404.30551510511503</v>
      </c>
      <c r="D47" s="2">
        <v>27.404005592000001</v>
      </c>
      <c r="E47" s="2">
        <v>2.6314931148680021</v>
      </c>
      <c r="F47" s="50">
        <v>157.36922991735051</v>
      </c>
      <c r="G47" s="50">
        <v>93.142373870899988</v>
      </c>
      <c r="H47" s="50">
        <v>424.03643893666617</v>
      </c>
      <c r="I47" s="47">
        <v>186.43609637702525</v>
      </c>
      <c r="J47" s="47">
        <v>1.6327328599999653</v>
      </c>
      <c r="K47" s="47">
        <v>7.3395054199891794</v>
      </c>
      <c r="L47" s="47">
        <v>3.4748831799999773</v>
      </c>
      <c r="M47" s="50">
        <v>199.89667685352802</v>
      </c>
      <c r="N47" s="2">
        <v>0.63294479000004011</v>
      </c>
      <c r="O47" s="2">
        <v>4.7047799005479432</v>
      </c>
      <c r="P47" s="2">
        <v>0.79591143000000175</v>
      </c>
      <c r="Q47" s="2">
        <v>-21.160031520567806</v>
      </c>
      <c r="R47" s="2">
        <v>9.1468113140870031</v>
      </c>
      <c r="S47" s="2">
        <v>1.686505616164383</v>
      </c>
      <c r="T47" s="50">
        <v>131.72096178000001</v>
      </c>
      <c r="U47" s="2">
        <v>25.815230657057015</v>
      </c>
      <c r="V47" s="2">
        <v>14.008246819999997</v>
      </c>
      <c r="W47" s="2">
        <v>8.5169306029332521</v>
      </c>
      <c r="X47" s="2">
        <v>0</v>
      </c>
      <c r="Y47" s="2">
        <v>-5.588666070756001</v>
      </c>
      <c r="Z47" s="65">
        <f t="shared" si="16"/>
        <v>1677.9485765469078</v>
      </c>
      <c r="AA47" s="25"/>
      <c r="AB47" s="25"/>
      <c r="AC47" s="25"/>
    </row>
    <row r="48" spans="1:29" ht="12.6" customHeight="1" x14ac:dyDescent="0.3">
      <c r="A48" s="64"/>
      <c r="B48" s="12">
        <v>10</v>
      </c>
      <c r="C48" s="50">
        <v>404.30551510511503</v>
      </c>
      <c r="D48" s="2">
        <v>26.079317318999998</v>
      </c>
      <c r="E48" s="2">
        <v>2.8453421848680018</v>
      </c>
      <c r="F48" s="50">
        <v>158.15416142735049</v>
      </c>
      <c r="G48" s="50">
        <v>91.539297850899999</v>
      </c>
      <c r="H48" s="50">
        <v>424.03643893666617</v>
      </c>
      <c r="I48" s="47">
        <v>186.43609637702525</v>
      </c>
      <c r="J48" s="47">
        <v>1.6327328599999653</v>
      </c>
      <c r="K48" s="47">
        <v>7.3395054199891794</v>
      </c>
      <c r="L48" s="47">
        <v>3.4748831799999773</v>
      </c>
      <c r="M48" s="50">
        <v>214.16729160803564</v>
      </c>
      <c r="N48" s="2">
        <v>0.63294479000004011</v>
      </c>
      <c r="O48" s="2">
        <v>4.7047799005479432</v>
      </c>
      <c r="P48" s="2">
        <v>0.79591143000000175</v>
      </c>
      <c r="Q48" s="2">
        <v>-21.160031520567806</v>
      </c>
      <c r="R48" s="2">
        <v>9.1468113140870031</v>
      </c>
      <c r="S48" s="2">
        <v>1.686505616164383</v>
      </c>
      <c r="T48" s="50">
        <v>131.72096178000001</v>
      </c>
      <c r="U48" s="2">
        <v>36.731915657057016</v>
      </c>
      <c r="V48" s="2">
        <v>14.008246819999997</v>
      </c>
      <c r="W48" s="2">
        <v>8.5169306029332521</v>
      </c>
      <c r="X48" s="2">
        <v>0</v>
      </c>
      <c r="Y48" s="2">
        <v>-5.588666070756001</v>
      </c>
      <c r="Z48" s="65">
        <f t="shared" si="16"/>
        <v>1701.2068925884153</v>
      </c>
      <c r="AA48" s="25"/>
      <c r="AB48" s="25"/>
      <c r="AC48" s="25"/>
    </row>
    <row r="49" spans="1:29" ht="12.6" customHeight="1" x14ac:dyDescent="0.3">
      <c r="A49" s="64"/>
      <c r="B49" s="12">
        <v>11</v>
      </c>
      <c r="C49" s="50">
        <v>404.30551510511503</v>
      </c>
      <c r="D49" s="2">
        <v>26.079317318999998</v>
      </c>
      <c r="E49" s="2">
        <v>2.6330933048680021</v>
      </c>
      <c r="F49" s="50">
        <v>158.15416142735049</v>
      </c>
      <c r="G49" s="50">
        <v>91.539297850899999</v>
      </c>
      <c r="H49" s="50">
        <v>424.03643893666617</v>
      </c>
      <c r="I49" s="47">
        <v>186.43609637702525</v>
      </c>
      <c r="J49" s="47">
        <v>1.6327328599999653</v>
      </c>
      <c r="K49" s="47">
        <v>7.3395054199891794</v>
      </c>
      <c r="L49" s="47">
        <v>3.4748831799999773</v>
      </c>
      <c r="M49" s="50">
        <v>214.16729160803564</v>
      </c>
      <c r="N49" s="2">
        <v>0.63294479000004011</v>
      </c>
      <c r="O49" s="2">
        <v>4.7047799005479432</v>
      </c>
      <c r="P49" s="2">
        <v>0.79591143000000175</v>
      </c>
      <c r="Q49" s="2">
        <v>-21.160031520567806</v>
      </c>
      <c r="R49" s="2">
        <v>9.1468113140870031</v>
      </c>
      <c r="S49" s="2">
        <v>1.686505616164383</v>
      </c>
      <c r="T49" s="50">
        <v>131.72096178000001</v>
      </c>
      <c r="U49" s="2">
        <v>36.731915657057016</v>
      </c>
      <c r="V49" s="2">
        <v>14.008246819999997</v>
      </c>
      <c r="W49" s="2">
        <v>8.5169306029332521</v>
      </c>
      <c r="X49" s="2">
        <v>0</v>
      </c>
      <c r="Y49" s="2">
        <v>-5.588666070756001</v>
      </c>
      <c r="Z49" s="65">
        <f t="shared" si="16"/>
        <v>1700.9946437084152</v>
      </c>
      <c r="AA49" s="25"/>
      <c r="AB49" s="25"/>
      <c r="AC49" s="25"/>
    </row>
    <row r="50" spans="1:29" ht="12.6" customHeight="1" x14ac:dyDescent="0.3">
      <c r="A50" s="64"/>
      <c r="B50" s="12">
        <v>12</v>
      </c>
      <c r="C50" s="50">
        <v>404.29551510511504</v>
      </c>
      <c r="D50" s="2">
        <v>26.079317318999998</v>
      </c>
      <c r="E50" s="2">
        <v>2.6330933048680021</v>
      </c>
      <c r="F50" s="50">
        <v>156.71612948535048</v>
      </c>
      <c r="G50" s="50">
        <v>91.539297850899999</v>
      </c>
      <c r="H50" s="50">
        <v>424.03643893666617</v>
      </c>
      <c r="I50" s="47">
        <v>186.43609637702525</v>
      </c>
      <c r="J50" s="47">
        <v>1.6327328599999653</v>
      </c>
      <c r="K50" s="47">
        <v>7.3395054199891794</v>
      </c>
      <c r="L50" s="47">
        <v>3.4748831799999773</v>
      </c>
      <c r="M50" s="50">
        <v>214.16729160803564</v>
      </c>
      <c r="N50" s="2">
        <v>0.63294479000004011</v>
      </c>
      <c r="O50" s="2">
        <v>4.7047799005479432</v>
      </c>
      <c r="P50" s="2">
        <v>0.79591143000000175</v>
      </c>
      <c r="Q50" s="2">
        <v>-21.160031520567806</v>
      </c>
      <c r="R50" s="2">
        <v>9.1468113140870031</v>
      </c>
      <c r="S50" s="2">
        <v>1.686505616164383</v>
      </c>
      <c r="T50" s="50">
        <v>131.72096178000001</v>
      </c>
      <c r="U50" s="2">
        <v>36.731915657057016</v>
      </c>
      <c r="V50" s="2">
        <v>14.008246819999997</v>
      </c>
      <c r="W50" s="2">
        <v>8.5169306029332521</v>
      </c>
      <c r="X50" s="2">
        <v>0</v>
      </c>
      <c r="Y50" s="2">
        <v>-5.588666070756001</v>
      </c>
      <c r="Z50" s="65">
        <f t="shared" si="16"/>
        <v>1699.5466117664153</v>
      </c>
      <c r="AA50" s="25"/>
      <c r="AB50" s="25"/>
      <c r="AC50" s="25"/>
    </row>
    <row r="51" spans="1:29" ht="12.6" customHeight="1" x14ac:dyDescent="0.3">
      <c r="A51" s="64"/>
      <c r="B51" s="12">
        <v>13</v>
      </c>
      <c r="C51" s="50">
        <v>103.23923662511507</v>
      </c>
      <c r="D51" s="2">
        <v>26.079317318999998</v>
      </c>
      <c r="E51" s="2">
        <v>2.6330933048680021</v>
      </c>
      <c r="F51" s="50">
        <v>154.0822200468088</v>
      </c>
      <c r="G51" s="50">
        <v>91.539297850899999</v>
      </c>
      <c r="H51" s="50">
        <v>424.03643893666617</v>
      </c>
      <c r="I51" s="47">
        <v>181.17890729702526</v>
      </c>
      <c r="J51" s="47">
        <v>1.6327328599999653</v>
      </c>
      <c r="K51" s="47">
        <v>7.3395054199891794</v>
      </c>
      <c r="L51" s="47">
        <v>3.4748831799999773</v>
      </c>
      <c r="M51" s="50">
        <v>214.16729160803564</v>
      </c>
      <c r="N51" s="2">
        <v>0.63294479000004011</v>
      </c>
      <c r="O51" s="2">
        <v>4.7047799005479432</v>
      </c>
      <c r="P51" s="2">
        <v>0.79591143000000175</v>
      </c>
      <c r="Q51" s="2">
        <v>-21.160031520567806</v>
      </c>
      <c r="R51" s="2">
        <v>9.1468113140870031</v>
      </c>
      <c r="S51" s="2">
        <v>1.686505616164383</v>
      </c>
      <c r="T51" s="50">
        <v>131.72096178000001</v>
      </c>
      <c r="U51" s="2">
        <v>36.731915657057016</v>
      </c>
      <c r="V51" s="2">
        <v>14.008246819999997</v>
      </c>
      <c r="W51" s="2">
        <v>8.5169306029332521</v>
      </c>
      <c r="X51" s="2">
        <v>0</v>
      </c>
      <c r="Y51" s="2">
        <v>-5.588666070756001</v>
      </c>
      <c r="Z51" s="65">
        <f t="shared" si="16"/>
        <v>1390.5992347678737</v>
      </c>
      <c r="AA51" s="25"/>
      <c r="AB51" s="25"/>
      <c r="AC51" s="25"/>
    </row>
    <row r="52" spans="1:29" ht="12.6" customHeight="1" x14ac:dyDescent="0.3">
      <c r="A52" s="64"/>
      <c r="B52" s="12">
        <v>14</v>
      </c>
      <c r="C52" s="50">
        <v>103.04096649511507</v>
      </c>
      <c r="D52" s="2">
        <v>26.079317318999998</v>
      </c>
      <c r="E52" s="2">
        <v>1.5946755048680019</v>
      </c>
      <c r="F52" s="50">
        <v>154.0822200468088</v>
      </c>
      <c r="G52" s="50">
        <v>91.539297850899999</v>
      </c>
      <c r="H52" s="50">
        <v>414.03643893666617</v>
      </c>
      <c r="I52" s="47">
        <v>181.17890729702526</v>
      </c>
      <c r="J52" s="47">
        <v>1.6327328599999653</v>
      </c>
      <c r="K52" s="47">
        <v>7.3395054199891794</v>
      </c>
      <c r="L52" s="47">
        <v>3.4748831799999773</v>
      </c>
      <c r="M52" s="50">
        <v>214.16729160803564</v>
      </c>
      <c r="N52" s="2">
        <v>0.63294479000004011</v>
      </c>
      <c r="O52" s="2">
        <v>4.7047799005479432</v>
      </c>
      <c r="P52" s="2">
        <v>0.79591143000000175</v>
      </c>
      <c r="Q52" s="2">
        <v>-21.160031520567806</v>
      </c>
      <c r="R52" s="2">
        <v>9.1468113140870031</v>
      </c>
      <c r="S52" s="2">
        <v>1.686505616164383</v>
      </c>
      <c r="T52" s="50">
        <v>131.72096178000001</v>
      </c>
      <c r="U52" s="2">
        <v>36.731915657057016</v>
      </c>
      <c r="V52" s="2">
        <v>14.008246819999997</v>
      </c>
      <c r="W52" s="2">
        <v>8.5169306029332521</v>
      </c>
      <c r="X52" s="2">
        <v>0</v>
      </c>
      <c r="Y52" s="2">
        <v>-5.588666070756001</v>
      </c>
      <c r="Z52" s="65">
        <f t="shared" si="16"/>
        <v>1379.3625468378737</v>
      </c>
      <c r="AA52" s="25"/>
      <c r="AB52" s="25"/>
      <c r="AC52" s="25"/>
    </row>
    <row r="53" spans="1:29" ht="12.6" customHeight="1" x14ac:dyDescent="0.3">
      <c r="A53" s="64"/>
      <c r="B53" s="12">
        <v>15</v>
      </c>
      <c r="C53" s="50">
        <v>103.04096649511507</v>
      </c>
      <c r="D53" s="2">
        <v>37.927786733600001</v>
      </c>
      <c r="E53" s="2">
        <v>-1.0238591351319999</v>
      </c>
      <c r="F53" s="50">
        <v>153.8388450558088</v>
      </c>
      <c r="G53" s="50">
        <v>90.162835770900003</v>
      </c>
      <c r="H53" s="50">
        <v>402.25771799416617</v>
      </c>
      <c r="I53" s="47">
        <v>133.28122279868961</v>
      </c>
      <c r="J53" s="47">
        <v>1.6327328599999653</v>
      </c>
      <c r="K53" s="47">
        <v>7.3395054199891794</v>
      </c>
      <c r="L53" s="47">
        <v>3.4748831799999773</v>
      </c>
      <c r="M53" s="50">
        <v>205.53720842803565</v>
      </c>
      <c r="N53" s="2">
        <v>0.63294479000004011</v>
      </c>
      <c r="O53" s="2">
        <v>8.704779900547944</v>
      </c>
      <c r="P53" s="2">
        <v>0.79591143000000175</v>
      </c>
      <c r="Q53" s="2">
        <v>-9.1452964991678041</v>
      </c>
      <c r="R53" s="2">
        <v>11.916721665187032</v>
      </c>
      <c r="S53" s="2">
        <v>2.686505616164383</v>
      </c>
      <c r="T53" s="50">
        <v>124.79252835000001</v>
      </c>
      <c r="U53" s="2">
        <v>14.268159407057016</v>
      </c>
      <c r="V53" s="2">
        <v>14.008246819999997</v>
      </c>
      <c r="W53" s="2">
        <v>8.5169306029332521</v>
      </c>
      <c r="X53" s="2">
        <v>0</v>
      </c>
      <c r="Y53" s="2">
        <v>-5.8520698477500019</v>
      </c>
      <c r="Z53" s="65">
        <f t="shared" si="16"/>
        <v>1308.7952078361441</v>
      </c>
      <c r="AA53" s="25"/>
      <c r="AB53" s="25"/>
      <c r="AC53" s="25"/>
    </row>
    <row r="54" spans="1:29" ht="12.6" customHeight="1" x14ac:dyDescent="0.3">
      <c r="A54" s="64"/>
      <c r="B54" s="12">
        <v>16</v>
      </c>
      <c r="C54" s="50">
        <v>103.04096649511507</v>
      </c>
      <c r="D54" s="2">
        <v>37.927786733600001</v>
      </c>
      <c r="E54" s="2">
        <v>-1.8738591351319998</v>
      </c>
      <c r="F54" s="50">
        <v>153.8388450558088</v>
      </c>
      <c r="G54" s="50">
        <v>90.162835770900003</v>
      </c>
      <c r="H54" s="50">
        <v>402.25771799416617</v>
      </c>
      <c r="I54" s="47">
        <v>133.28122279868961</v>
      </c>
      <c r="J54" s="47">
        <v>1.6327328599999653</v>
      </c>
      <c r="K54" s="47">
        <v>7.3395054199891794</v>
      </c>
      <c r="L54" s="47">
        <v>3.4748831799999773</v>
      </c>
      <c r="M54" s="50">
        <v>205.53720842803565</v>
      </c>
      <c r="N54" s="2">
        <v>0.63294479000004011</v>
      </c>
      <c r="O54" s="2">
        <v>8.704779900547944</v>
      </c>
      <c r="P54" s="2">
        <v>0.79591143000000175</v>
      </c>
      <c r="Q54" s="2">
        <v>-9.1452964991678041</v>
      </c>
      <c r="R54" s="2">
        <v>11.916721665187032</v>
      </c>
      <c r="S54" s="2">
        <v>2.686505616164383</v>
      </c>
      <c r="T54" s="50">
        <v>124.79252835000001</v>
      </c>
      <c r="U54" s="2">
        <v>14.268159407057016</v>
      </c>
      <c r="V54" s="2">
        <v>14.008246819999997</v>
      </c>
      <c r="W54" s="2">
        <v>8.5169306029332521</v>
      </c>
      <c r="X54" s="2">
        <v>0</v>
      </c>
      <c r="Y54" s="2">
        <v>-5.8520698477500019</v>
      </c>
      <c r="Z54" s="65">
        <f t="shared" si="16"/>
        <v>1307.9452078361442</v>
      </c>
      <c r="AA54" s="25"/>
      <c r="AB54" s="25"/>
      <c r="AC54" s="25"/>
    </row>
    <row r="55" spans="1:29" ht="12.6" customHeight="1" x14ac:dyDescent="0.3">
      <c r="A55" s="64"/>
      <c r="B55" s="12">
        <v>17</v>
      </c>
      <c r="C55" s="50">
        <v>103.04096649511507</v>
      </c>
      <c r="D55" s="2">
        <v>37.927786733600001</v>
      </c>
      <c r="E55" s="2">
        <v>-1.8738591351319998</v>
      </c>
      <c r="F55" s="50">
        <v>153.8388450558088</v>
      </c>
      <c r="G55" s="50">
        <v>90.162835770900003</v>
      </c>
      <c r="H55" s="50">
        <v>402.25771799416617</v>
      </c>
      <c r="I55" s="47">
        <v>133.28122279868961</v>
      </c>
      <c r="J55" s="47">
        <v>1.6327328599999653</v>
      </c>
      <c r="K55" s="47">
        <v>7.3395054199891794</v>
      </c>
      <c r="L55" s="47">
        <v>3.4748831799999773</v>
      </c>
      <c r="M55" s="50">
        <v>205.53720842803565</v>
      </c>
      <c r="N55" s="2">
        <v>0.63294479000004011</v>
      </c>
      <c r="O55" s="2">
        <v>8.704779900547944</v>
      </c>
      <c r="P55" s="2">
        <v>0.79591143000000175</v>
      </c>
      <c r="Q55" s="2">
        <v>-9.1452964991678041</v>
      </c>
      <c r="R55" s="2">
        <v>11.916721665187032</v>
      </c>
      <c r="S55" s="2">
        <v>2.686505616164383</v>
      </c>
      <c r="T55" s="50">
        <v>124.79252835000001</v>
      </c>
      <c r="U55" s="2">
        <v>14.268159407057016</v>
      </c>
      <c r="V55" s="2">
        <v>14.008246819999997</v>
      </c>
      <c r="W55" s="2">
        <v>8.5169306029332521</v>
      </c>
      <c r="X55" s="2">
        <v>0</v>
      </c>
      <c r="Y55" s="2">
        <v>-5.8520698477500019</v>
      </c>
      <c r="Z55" s="65">
        <f t="shared" si="16"/>
        <v>1307.9452078361442</v>
      </c>
      <c r="AA55" s="25"/>
      <c r="AB55" s="25"/>
      <c r="AC55" s="25"/>
    </row>
    <row r="56" spans="1:29" ht="12.6" customHeight="1" x14ac:dyDescent="0.3">
      <c r="A56" s="64"/>
      <c r="B56" s="12">
        <v>18</v>
      </c>
      <c r="C56" s="50">
        <v>103.04096649511507</v>
      </c>
      <c r="D56" s="2">
        <v>37.927786733600001</v>
      </c>
      <c r="E56" s="2">
        <v>-1.8738591351319998</v>
      </c>
      <c r="F56" s="50">
        <v>153.8388450558088</v>
      </c>
      <c r="G56" s="50">
        <v>87.662835770900003</v>
      </c>
      <c r="H56" s="50">
        <v>402.25771799416617</v>
      </c>
      <c r="I56" s="47">
        <v>133.28122279868961</v>
      </c>
      <c r="J56" s="47">
        <v>1.6327328599999653</v>
      </c>
      <c r="K56" s="47">
        <v>7.3395054199891794</v>
      </c>
      <c r="L56" s="47">
        <v>3.4748831799999773</v>
      </c>
      <c r="M56" s="50">
        <v>205.53720842803565</v>
      </c>
      <c r="N56" s="2">
        <v>0.63294479000004011</v>
      </c>
      <c r="O56" s="2">
        <v>8.704779900547944</v>
      </c>
      <c r="P56" s="2">
        <v>0.79591143000000175</v>
      </c>
      <c r="Q56" s="2">
        <v>-9.1452964991678041</v>
      </c>
      <c r="R56" s="2">
        <v>11.916721665187032</v>
      </c>
      <c r="S56" s="2">
        <v>2.686505616164383</v>
      </c>
      <c r="T56" s="55">
        <v>124.79252835000001</v>
      </c>
      <c r="U56" s="2">
        <v>14.268159407057016</v>
      </c>
      <c r="V56" s="2">
        <v>14.008246819999997</v>
      </c>
      <c r="W56" s="2">
        <v>8.5169306029332521</v>
      </c>
      <c r="X56" s="2">
        <v>0</v>
      </c>
      <c r="Y56" s="2">
        <v>-5.8520698477500019</v>
      </c>
      <c r="Z56" s="65">
        <f t="shared" si="16"/>
        <v>1305.4452078361442</v>
      </c>
      <c r="AA56" s="25"/>
      <c r="AB56" s="25"/>
      <c r="AC56" s="25"/>
    </row>
    <row r="57" spans="1:29" ht="12.6" customHeight="1" x14ac:dyDescent="0.3">
      <c r="A57" s="64"/>
      <c r="B57" s="12">
        <v>19</v>
      </c>
      <c r="C57" s="50">
        <v>103.04096649511507</v>
      </c>
      <c r="D57" s="2">
        <v>37.927786733600001</v>
      </c>
      <c r="E57" s="2">
        <v>-1.8738591351319998</v>
      </c>
      <c r="F57" s="50">
        <v>153.78884505580882</v>
      </c>
      <c r="G57" s="50">
        <v>87.662835770900003</v>
      </c>
      <c r="H57" s="50">
        <v>402.25771799416617</v>
      </c>
      <c r="I57" s="47">
        <v>133.28122279868961</v>
      </c>
      <c r="J57" s="47">
        <v>1.6327328599999653</v>
      </c>
      <c r="K57" s="47">
        <v>7.3395054199891794</v>
      </c>
      <c r="L57" s="47">
        <v>3.4748831799999773</v>
      </c>
      <c r="M57" s="50">
        <v>205.53720842803565</v>
      </c>
      <c r="N57" s="2">
        <v>0.63294479000004011</v>
      </c>
      <c r="O57" s="2">
        <v>8.704779900547944</v>
      </c>
      <c r="P57" s="2">
        <v>0.79591143000000175</v>
      </c>
      <c r="Q57" s="2">
        <v>-9.1452964991678041</v>
      </c>
      <c r="R57" s="2">
        <v>11.916721665187032</v>
      </c>
      <c r="S57" s="2">
        <v>2.686505616164383</v>
      </c>
      <c r="T57" s="50">
        <v>127.06424156</v>
      </c>
      <c r="U57" s="2">
        <v>14.268159407057016</v>
      </c>
      <c r="V57" s="2">
        <v>14.008246819999997</v>
      </c>
      <c r="W57" s="2">
        <v>8.5169306029332521</v>
      </c>
      <c r="X57" s="2">
        <v>0</v>
      </c>
      <c r="Y57" s="2">
        <v>-5.8520698477500019</v>
      </c>
      <c r="Z57" s="65">
        <f t="shared" si="16"/>
        <v>1307.6669210461441</v>
      </c>
      <c r="AA57" s="25"/>
      <c r="AB57" s="25"/>
      <c r="AC57" s="25"/>
    </row>
    <row r="58" spans="1:29" ht="12.6" customHeight="1" x14ac:dyDescent="0.3">
      <c r="A58" s="64"/>
      <c r="B58" s="12">
        <v>20</v>
      </c>
      <c r="C58" s="50">
        <v>103.04096649511507</v>
      </c>
      <c r="D58" s="2">
        <v>37.927786733600001</v>
      </c>
      <c r="E58" s="2">
        <v>-1.8738591351319998</v>
      </c>
      <c r="F58" s="50">
        <v>154.28884505580882</v>
      </c>
      <c r="G58" s="50">
        <v>86.754534770899994</v>
      </c>
      <c r="H58" s="50">
        <v>402.25771799416617</v>
      </c>
      <c r="I58" s="47">
        <v>133.28122279868961</v>
      </c>
      <c r="J58" s="47">
        <v>1.6327328599999653</v>
      </c>
      <c r="K58" s="47">
        <v>7.3395054199891794</v>
      </c>
      <c r="L58" s="47">
        <v>3.4748831799999773</v>
      </c>
      <c r="M58" s="50">
        <v>180.21549972803567</v>
      </c>
      <c r="N58" s="2">
        <v>0.63294479000004011</v>
      </c>
      <c r="O58" s="2">
        <v>8.704779900547944</v>
      </c>
      <c r="P58" s="2">
        <v>0.79591143000000175</v>
      </c>
      <c r="Q58" s="2">
        <v>-8.9952964991678037</v>
      </c>
      <c r="R58" s="2">
        <v>11.916721665187032</v>
      </c>
      <c r="S58" s="2">
        <v>2.686505616164383</v>
      </c>
      <c r="T58" s="50">
        <v>127.06424156</v>
      </c>
      <c r="U58" s="2">
        <v>14.268159407057016</v>
      </c>
      <c r="V58" s="2">
        <v>14.008246819999997</v>
      </c>
      <c r="W58" s="2">
        <v>8.5169306029332521</v>
      </c>
      <c r="X58" s="2">
        <v>0</v>
      </c>
      <c r="Y58" s="2">
        <v>-5.8520698477500019</v>
      </c>
      <c r="Z58" s="65">
        <f t="shared" si="16"/>
        <v>1282.0869113461442</v>
      </c>
      <c r="AA58" s="25"/>
      <c r="AB58" s="25"/>
      <c r="AC58" s="25"/>
    </row>
    <row r="59" spans="1:29" ht="12.6" customHeight="1" x14ac:dyDescent="0.3">
      <c r="A59" s="64"/>
      <c r="B59" s="12">
        <v>21</v>
      </c>
      <c r="C59" s="50">
        <v>103.04096649511507</v>
      </c>
      <c r="D59" s="2">
        <v>37.927786733600001</v>
      </c>
      <c r="E59" s="2">
        <v>-1.8738591351319998</v>
      </c>
      <c r="F59" s="50">
        <v>154.28884505580882</v>
      </c>
      <c r="G59" s="50">
        <v>86.754534770899994</v>
      </c>
      <c r="H59" s="50">
        <v>402.25771799416617</v>
      </c>
      <c r="I59" s="47">
        <v>133.28122279868961</v>
      </c>
      <c r="J59" s="47">
        <v>1.6327328599999653</v>
      </c>
      <c r="K59" s="47">
        <v>7.3395054199891794</v>
      </c>
      <c r="L59" s="47">
        <v>3.4748831799999773</v>
      </c>
      <c r="M59" s="50">
        <v>180.21549972803567</v>
      </c>
      <c r="N59" s="2">
        <v>0.63294479000004011</v>
      </c>
      <c r="O59" s="2">
        <v>8.704779900547944</v>
      </c>
      <c r="P59" s="2">
        <v>0.79591143000000175</v>
      </c>
      <c r="Q59" s="2">
        <v>-8.9952964991678037</v>
      </c>
      <c r="R59" s="2">
        <v>11.916721665187032</v>
      </c>
      <c r="S59" s="2">
        <v>2.686505616164383</v>
      </c>
      <c r="T59" s="50">
        <v>127.06424156</v>
      </c>
      <c r="U59" s="2">
        <v>14.268159407057016</v>
      </c>
      <c r="V59" s="2">
        <v>14.008246819999997</v>
      </c>
      <c r="W59" s="2">
        <v>8.5169306029332521</v>
      </c>
      <c r="X59" s="2">
        <v>0</v>
      </c>
      <c r="Y59" s="2">
        <v>-5.8520698477500019</v>
      </c>
      <c r="Z59" s="65">
        <f t="shared" si="16"/>
        <v>1282.0869113461442</v>
      </c>
      <c r="AA59" s="25"/>
      <c r="AB59" s="25"/>
      <c r="AC59" s="25"/>
    </row>
    <row r="60" spans="1:29" ht="12.6" customHeight="1" x14ac:dyDescent="0.3">
      <c r="A60" s="64"/>
      <c r="B60" s="12">
        <v>22</v>
      </c>
      <c r="C60" s="50">
        <v>103.04096649511507</v>
      </c>
      <c r="D60" s="2">
        <v>37.927786733600001</v>
      </c>
      <c r="E60" s="2">
        <v>-1.8738591351319998</v>
      </c>
      <c r="F60" s="50">
        <v>154.28884505580882</v>
      </c>
      <c r="G60" s="50">
        <v>86.754534770899994</v>
      </c>
      <c r="H60" s="50">
        <v>402.25771799416617</v>
      </c>
      <c r="I60" s="47">
        <v>133.28122279868961</v>
      </c>
      <c r="J60" s="47">
        <v>1.6327328599999653</v>
      </c>
      <c r="K60" s="47">
        <v>7.3395054199891794</v>
      </c>
      <c r="L60" s="47">
        <v>3.4748831799999773</v>
      </c>
      <c r="M60" s="50">
        <v>180.21549972803567</v>
      </c>
      <c r="N60" s="2">
        <v>0.63294479000004011</v>
      </c>
      <c r="O60" s="2">
        <v>8.704779900547944</v>
      </c>
      <c r="P60" s="2">
        <v>0.79591143000000175</v>
      </c>
      <c r="Q60" s="2">
        <v>-8.9952964991678037</v>
      </c>
      <c r="R60" s="2">
        <v>11.916721665187032</v>
      </c>
      <c r="S60" s="2">
        <v>2.686505616164383</v>
      </c>
      <c r="T60" s="50">
        <v>127.06424156</v>
      </c>
      <c r="U60" s="2">
        <v>14.268159407057016</v>
      </c>
      <c r="V60" s="2">
        <v>14.008246819999997</v>
      </c>
      <c r="W60" s="2">
        <v>8.5169306029332521</v>
      </c>
      <c r="X60" s="2">
        <v>0</v>
      </c>
      <c r="Y60" s="2">
        <v>-5.8520698477500019</v>
      </c>
      <c r="Z60" s="65">
        <f t="shared" si="16"/>
        <v>1282.0869113461442</v>
      </c>
      <c r="AA60" s="25"/>
      <c r="AB60" s="25"/>
      <c r="AC60" s="25"/>
    </row>
    <row r="61" spans="1:29" ht="12.6" customHeight="1" x14ac:dyDescent="0.3">
      <c r="A61" s="64"/>
      <c r="B61" s="12">
        <v>23</v>
      </c>
      <c r="C61" s="50">
        <v>103.04096649511507</v>
      </c>
      <c r="D61" s="2">
        <v>37.927786733600001</v>
      </c>
      <c r="E61" s="2">
        <v>-1.7238591351319998</v>
      </c>
      <c r="F61" s="50">
        <v>154.28884505580882</v>
      </c>
      <c r="G61" s="50">
        <v>86.754534770899994</v>
      </c>
      <c r="H61" s="50">
        <v>402.25771799416617</v>
      </c>
      <c r="I61" s="47">
        <v>133.28122279868961</v>
      </c>
      <c r="J61" s="47">
        <v>1.6327328599999653</v>
      </c>
      <c r="K61" s="47">
        <v>7.3395054199891794</v>
      </c>
      <c r="L61" s="47">
        <v>3.4748831799999773</v>
      </c>
      <c r="M61" s="50">
        <v>180.21549972803567</v>
      </c>
      <c r="N61" s="2">
        <v>0.63294479000004011</v>
      </c>
      <c r="O61" s="2">
        <v>8.704779900547944</v>
      </c>
      <c r="P61" s="2">
        <v>0.79591143000000175</v>
      </c>
      <c r="Q61" s="2">
        <v>-8.9952964991678037</v>
      </c>
      <c r="R61" s="2">
        <v>11.916721665187032</v>
      </c>
      <c r="S61" s="2">
        <v>2.686505616164383</v>
      </c>
      <c r="T61" s="50">
        <v>127.06424156</v>
      </c>
      <c r="U61" s="2">
        <v>14.268159407057016</v>
      </c>
      <c r="V61" s="2">
        <v>14.008246819999997</v>
      </c>
      <c r="W61" s="2">
        <v>8.5169306029332521</v>
      </c>
      <c r="X61" s="2">
        <v>0</v>
      </c>
      <c r="Y61" s="2">
        <v>-5.8520698477500019</v>
      </c>
      <c r="Z61" s="65">
        <f t="shared" si="16"/>
        <v>1282.2369113461441</v>
      </c>
      <c r="AA61" s="25"/>
      <c r="AB61" s="25"/>
      <c r="AC61" s="25"/>
    </row>
    <row r="62" spans="1:29" ht="12.6" customHeight="1" thickBot="1" x14ac:dyDescent="0.35">
      <c r="A62" s="69"/>
      <c r="B62" s="70">
        <v>24</v>
      </c>
      <c r="C62" s="71">
        <v>103.04096649511507</v>
      </c>
      <c r="D62" s="72">
        <v>37.927786733600001</v>
      </c>
      <c r="E62" s="72">
        <v>-1.7014845951319999</v>
      </c>
      <c r="F62" s="71">
        <v>154.28884505580882</v>
      </c>
      <c r="G62" s="73">
        <v>86.754534770899994</v>
      </c>
      <c r="H62" s="71">
        <v>402.25771799416617</v>
      </c>
      <c r="I62" s="74">
        <v>133.28122279868961</v>
      </c>
      <c r="J62" s="74">
        <v>1.6327328599999653</v>
      </c>
      <c r="K62" s="74">
        <v>7.3395054199891794</v>
      </c>
      <c r="L62" s="74">
        <v>3.4748831799999773</v>
      </c>
      <c r="M62" s="73">
        <v>180.21549972803567</v>
      </c>
      <c r="N62" s="72">
        <v>0.63294479000004011</v>
      </c>
      <c r="O62" s="72">
        <v>8.704779900547944</v>
      </c>
      <c r="P62" s="72">
        <v>0.79591143000000175</v>
      </c>
      <c r="Q62" s="72">
        <v>-8.9952964991678037</v>
      </c>
      <c r="R62" s="72">
        <v>11.916721665187032</v>
      </c>
      <c r="S62" s="72">
        <v>2.686505616164383</v>
      </c>
      <c r="T62" s="73">
        <v>127.06424156</v>
      </c>
      <c r="U62" s="72">
        <v>14.268159407057016</v>
      </c>
      <c r="V62" s="72">
        <v>14.008246819999997</v>
      </c>
      <c r="W62" s="72">
        <v>8.5169306029332521</v>
      </c>
      <c r="X62" s="72">
        <v>0</v>
      </c>
      <c r="Y62" s="72">
        <v>-5.8520698477500019</v>
      </c>
      <c r="Z62" s="75">
        <f t="shared" si="16"/>
        <v>1282.2592858861442</v>
      </c>
      <c r="AA62" s="25"/>
      <c r="AB62" s="25"/>
      <c r="AC62" s="25"/>
    </row>
    <row r="63" spans="1:29" ht="12.6" customHeight="1" thickTop="1" x14ac:dyDescent="0.3">
      <c r="B63" s="22">
        <v>25</v>
      </c>
      <c r="C63" s="14">
        <v>103.04096649511507</v>
      </c>
      <c r="D63" s="14">
        <v>37.919835407000001</v>
      </c>
      <c r="E63" s="14">
        <v>-1.5407459451319998</v>
      </c>
      <c r="F63" s="14">
        <v>154.22884505580882</v>
      </c>
      <c r="G63" s="14">
        <v>86.454534770899997</v>
      </c>
      <c r="H63" s="46">
        <v>392.25771799416617</v>
      </c>
      <c r="I63" s="46">
        <v>133.28122279868961</v>
      </c>
      <c r="J63" s="46">
        <v>1.6327328599999653</v>
      </c>
      <c r="K63" s="46">
        <v>7.3395054199891794</v>
      </c>
      <c r="L63" s="46">
        <v>41.305895759999977</v>
      </c>
      <c r="M63" s="14">
        <v>187.71549972803567</v>
      </c>
      <c r="N63" s="14">
        <v>0.63294479000004011</v>
      </c>
      <c r="O63" s="14">
        <v>8.704779900547944</v>
      </c>
      <c r="P63" s="14">
        <v>0.79591143000000175</v>
      </c>
      <c r="Q63" s="14">
        <v>-15.995296499167804</v>
      </c>
      <c r="R63" s="14">
        <v>11.916721665187032</v>
      </c>
      <c r="S63" s="14">
        <v>2.686505616164383</v>
      </c>
      <c r="T63" s="14">
        <v>186.96544558499997</v>
      </c>
      <c r="U63" s="14">
        <v>40.26815940705702</v>
      </c>
      <c r="V63" s="14">
        <v>14.008246819999997</v>
      </c>
      <c r="W63" s="14">
        <v>8.5169306029332521</v>
      </c>
      <c r="X63" s="14">
        <v>0</v>
      </c>
      <c r="Y63" s="14">
        <v>-5.8520698477500019</v>
      </c>
      <c r="Z63" s="3">
        <f t="shared" si="16"/>
        <v>1396.2842898145443</v>
      </c>
      <c r="AA63" s="25"/>
      <c r="AB63" s="25"/>
      <c r="AC63" s="25"/>
    </row>
    <row r="64" spans="1:29" ht="12.6" customHeight="1" x14ac:dyDescent="0.3">
      <c r="B64" s="12">
        <v>26</v>
      </c>
      <c r="C64" s="2">
        <v>103.04096649511507</v>
      </c>
      <c r="D64" s="2">
        <v>37.919835407000001</v>
      </c>
      <c r="E64" s="2">
        <v>-1.6607459451319999</v>
      </c>
      <c r="F64" s="2">
        <v>154.22884505580882</v>
      </c>
      <c r="G64" s="2">
        <v>86.454534770899997</v>
      </c>
      <c r="H64" s="47">
        <v>392.25771799416617</v>
      </c>
      <c r="I64" s="47">
        <v>133.28122279868961</v>
      </c>
      <c r="J64" s="47">
        <v>1.6327328599999653</v>
      </c>
      <c r="K64" s="47">
        <v>7.3395054199891794</v>
      </c>
      <c r="L64" s="47">
        <v>41.305895759999977</v>
      </c>
      <c r="M64" s="2">
        <v>187.71549972803567</v>
      </c>
      <c r="N64" s="2">
        <v>0.63294479000004011</v>
      </c>
      <c r="O64" s="2">
        <v>8.704779900547944</v>
      </c>
      <c r="P64" s="2">
        <v>0.79591143000000175</v>
      </c>
      <c r="Q64" s="2">
        <v>-15.995296499167804</v>
      </c>
      <c r="R64" s="2">
        <v>11.916721665187032</v>
      </c>
      <c r="S64" s="2">
        <v>2.686505616164383</v>
      </c>
      <c r="T64" s="2">
        <v>186.96544558499997</v>
      </c>
      <c r="U64" s="2">
        <v>40.26815940705702</v>
      </c>
      <c r="V64" s="2">
        <v>14.008246819999997</v>
      </c>
      <c r="W64" s="2">
        <v>8.5169306029332521</v>
      </c>
      <c r="X64" s="2">
        <v>0</v>
      </c>
      <c r="Y64" s="2">
        <v>-5.8520698477500019</v>
      </c>
      <c r="Z64" s="4">
        <f t="shared" si="16"/>
        <v>1396.1642898145442</v>
      </c>
      <c r="AA64" s="25"/>
      <c r="AB64" s="25"/>
      <c r="AC64" s="25"/>
    </row>
    <row r="65" spans="2:29" ht="12.6" customHeight="1" x14ac:dyDescent="0.3">
      <c r="B65" s="12">
        <v>27</v>
      </c>
      <c r="C65" s="2">
        <v>103.04096649511507</v>
      </c>
      <c r="D65" s="2">
        <v>37.919835407000001</v>
      </c>
      <c r="E65" s="2">
        <v>-1.6607459451319999</v>
      </c>
      <c r="F65" s="2">
        <v>154.33741647580879</v>
      </c>
      <c r="G65" s="2">
        <v>86.454534770899997</v>
      </c>
      <c r="H65" s="47">
        <v>392.25771799416617</v>
      </c>
      <c r="I65" s="47">
        <v>133.28122279868961</v>
      </c>
      <c r="J65" s="47">
        <v>1.6327328599999653</v>
      </c>
      <c r="K65" s="47">
        <v>7.3395054199891794</v>
      </c>
      <c r="L65" s="47">
        <v>41.305895759999977</v>
      </c>
      <c r="M65" s="2">
        <v>187.71549972803567</v>
      </c>
      <c r="N65" s="2">
        <v>0.63294479000004011</v>
      </c>
      <c r="O65" s="2">
        <v>8.704779900547944</v>
      </c>
      <c r="P65" s="2">
        <v>0.79591143000000175</v>
      </c>
      <c r="Q65" s="2">
        <v>-10.611950577067802</v>
      </c>
      <c r="R65" s="2">
        <v>11.916721665187032</v>
      </c>
      <c r="S65" s="2">
        <v>2.686505616164383</v>
      </c>
      <c r="T65" s="2">
        <v>186.96544558499997</v>
      </c>
      <c r="U65" s="2">
        <v>40.26815940705702</v>
      </c>
      <c r="V65" s="2">
        <v>14.008246819999997</v>
      </c>
      <c r="W65" s="2">
        <v>8.5669306029332528</v>
      </c>
      <c r="X65" s="2">
        <v>0</v>
      </c>
      <c r="Y65" s="2">
        <v>-5.8520698477500019</v>
      </c>
      <c r="Z65" s="4">
        <f t="shared" si="16"/>
        <v>1401.7062071566445</v>
      </c>
      <c r="AA65" s="25"/>
      <c r="AB65" s="25"/>
      <c r="AC65" s="25"/>
    </row>
    <row r="66" spans="2:29" ht="12.6" customHeight="1" x14ac:dyDescent="0.3">
      <c r="B66" s="12">
        <v>28</v>
      </c>
      <c r="C66" s="2">
        <v>103.04096649511507</v>
      </c>
      <c r="D66" s="2">
        <v>37.919835407000001</v>
      </c>
      <c r="E66" s="2">
        <v>-1.6607459451319999</v>
      </c>
      <c r="F66" s="2">
        <v>154.31141647580881</v>
      </c>
      <c r="G66" s="2">
        <v>86.454534770899997</v>
      </c>
      <c r="H66" s="47">
        <v>392.25771799416617</v>
      </c>
      <c r="I66" s="47">
        <v>133.28122279868961</v>
      </c>
      <c r="J66" s="47">
        <v>1.6327328599999653</v>
      </c>
      <c r="K66" s="47">
        <v>7.3395054199891794</v>
      </c>
      <c r="L66" s="47">
        <v>41.305895759999977</v>
      </c>
      <c r="M66" s="2">
        <v>187.71549972803567</v>
      </c>
      <c r="N66" s="2">
        <v>0.63294479000004011</v>
      </c>
      <c r="O66" s="2">
        <v>8.704779900547944</v>
      </c>
      <c r="P66" s="2">
        <v>0.79591143000000175</v>
      </c>
      <c r="Q66" s="2">
        <v>-10.611950577067802</v>
      </c>
      <c r="R66" s="2">
        <v>11.916721665187032</v>
      </c>
      <c r="S66" s="2">
        <v>2.686505616164383</v>
      </c>
      <c r="T66" s="2">
        <v>186.96544558499997</v>
      </c>
      <c r="U66" s="2">
        <v>40.26815940705702</v>
      </c>
      <c r="V66" s="2">
        <v>14.008246819999997</v>
      </c>
      <c r="W66" s="2">
        <v>8.5669306029332528</v>
      </c>
      <c r="X66" s="2">
        <v>0</v>
      </c>
      <c r="Y66" s="2">
        <v>-5.8520698477500019</v>
      </c>
      <c r="Z66" s="3">
        <f t="shared" si="16"/>
        <v>1401.6802071566444</v>
      </c>
      <c r="AA66" s="25"/>
      <c r="AB66" s="25"/>
      <c r="AC66" s="25"/>
    </row>
    <row r="67" spans="2:29" ht="12.6" customHeight="1" x14ac:dyDescent="0.3">
      <c r="B67" s="12">
        <v>29</v>
      </c>
      <c r="C67" s="2">
        <v>103.04096649511507</v>
      </c>
      <c r="D67" s="2">
        <v>37.919835407000001</v>
      </c>
      <c r="E67" s="2">
        <v>12.339254054868</v>
      </c>
      <c r="F67" s="2">
        <v>154.31141647580881</v>
      </c>
      <c r="G67" s="2">
        <v>86.454534770899997</v>
      </c>
      <c r="H67" s="47">
        <v>392.25771799416617</v>
      </c>
      <c r="I67" s="47">
        <v>133.28122279868961</v>
      </c>
      <c r="J67" s="47">
        <v>1.6327328599999653</v>
      </c>
      <c r="K67" s="47">
        <v>7.3395054199891794</v>
      </c>
      <c r="L67" s="47">
        <v>41.305895759999977</v>
      </c>
      <c r="M67" s="2">
        <v>187.71549972803567</v>
      </c>
      <c r="N67" s="2">
        <v>0.63294479000004011</v>
      </c>
      <c r="O67" s="2">
        <v>8.704779900547944</v>
      </c>
      <c r="P67" s="2">
        <v>0.79591143000000175</v>
      </c>
      <c r="Q67" s="2">
        <v>-10.611950577067802</v>
      </c>
      <c r="R67" s="2">
        <v>11.916721665187032</v>
      </c>
      <c r="S67" s="2">
        <v>2.686505616164383</v>
      </c>
      <c r="T67" s="2">
        <v>186.96544558499997</v>
      </c>
      <c r="U67" s="2">
        <v>40.26815940705702</v>
      </c>
      <c r="V67" s="2">
        <v>14.008246819999997</v>
      </c>
      <c r="W67" s="2">
        <v>8.5669306029332528</v>
      </c>
      <c r="X67" s="2">
        <v>0</v>
      </c>
      <c r="Y67" s="2">
        <v>-5.8520698477500019</v>
      </c>
      <c r="Z67" s="4">
        <f t="shared" si="16"/>
        <v>1415.6802071566444</v>
      </c>
      <c r="AA67" s="25"/>
      <c r="AB67" s="25"/>
      <c r="AC67" s="25"/>
    </row>
    <row r="68" spans="2:29" ht="12.6" customHeight="1" x14ac:dyDescent="0.3">
      <c r="B68" s="12">
        <v>30</v>
      </c>
      <c r="C68" s="2">
        <v>102.66772097511506</v>
      </c>
      <c r="D68" s="5">
        <v>50.944500052223361</v>
      </c>
      <c r="E68" s="5">
        <v>5.0156093348679995</v>
      </c>
      <c r="F68" s="2">
        <v>153.51637891416496</v>
      </c>
      <c r="G68" s="2">
        <v>121.87247830689998</v>
      </c>
      <c r="H68" s="49">
        <v>268.75383424083282</v>
      </c>
      <c r="I68" s="49">
        <v>241.14936136739357</v>
      </c>
      <c r="J68" s="49">
        <v>1.6327328599999653</v>
      </c>
      <c r="K68" s="49">
        <v>7.3395054199891794</v>
      </c>
      <c r="L68" s="49">
        <v>41.305895759999977</v>
      </c>
      <c r="M68" s="2">
        <v>259.73495851066781</v>
      </c>
      <c r="N68" s="2">
        <v>0.63294479000004011</v>
      </c>
      <c r="O68" s="2">
        <v>4.6233880320547929</v>
      </c>
      <c r="P68" s="2">
        <v>0.79591143000000175</v>
      </c>
      <c r="Q68" s="5">
        <v>5.1523062186321962</v>
      </c>
      <c r="R68" s="2">
        <v>11.916721665187032</v>
      </c>
      <c r="S68" s="5">
        <v>1.9643819997260268</v>
      </c>
      <c r="T68" s="5">
        <v>179.36078946499998</v>
      </c>
      <c r="U68" s="5">
        <v>14.121293857057017</v>
      </c>
      <c r="V68" s="5">
        <v>14.008246819999997</v>
      </c>
      <c r="W68" s="2">
        <v>8.5669306029332528</v>
      </c>
      <c r="X68" s="2">
        <v>0</v>
      </c>
      <c r="Y68" s="2">
        <v>-6.8520698477500019</v>
      </c>
      <c r="Z68" s="4">
        <f t="shared" si="16"/>
        <v>1488.2238207749951</v>
      </c>
      <c r="AA68" s="25"/>
      <c r="AB68" s="25"/>
      <c r="AC68" s="25"/>
    </row>
    <row r="69" spans="2:29" ht="12.6" customHeight="1" x14ac:dyDescent="0.3">
      <c r="B69" s="13">
        <v>31</v>
      </c>
      <c r="C69" s="6">
        <v>99.851146541599178</v>
      </c>
      <c r="D69" s="7">
        <v>50.944500052223361</v>
      </c>
      <c r="E69" s="7">
        <v>52.616326894868003</v>
      </c>
      <c r="F69" s="7">
        <v>207.8366802009626</v>
      </c>
      <c r="G69" s="7">
        <v>121.87247830689998</v>
      </c>
      <c r="H69" s="48">
        <v>268.75383424083282</v>
      </c>
      <c r="I69" s="48">
        <v>241.14936136739357</v>
      </c>
      <c r="J69" s="48">
        <v>1.6327328599999653</v>
      </c>
      <c r="K69" s="48">
        <v>5.3395054199891794</v>
      </c>
      <c r="L69" s="48">
        <v>41.305895759999977</v>
      </c>
      <c r="M69" s="7">
        <v>260.03495851066782</v>
      </c>
      <c r="N69" s="7">
        <v>0.63294479000004011</v>
      </c>
      <c r="O69" s="7">
        <v>4.6233880320547929</v>
      </c>
      <c r="P69" s="7">
        <v>0.79591143000000175</v>
      </c>
      <c r="Q69" s="7">
        <v>5.1523062186321962</v>
      </c>
      <c r="R69" s="18">
        <v>11.916721665187032</v>
      </c>
      <c r="S69" s="7">
        <v>1.9643819997260268</v>
      </c>
      <c r="T69" s="7">
        <v>179.36078946499998</v>
      </c>
      <c r="U69" s="7">
        <v>14.121293857057017</v>
      </c>
      <c r="V69" s="7">
        <v>14.008246819999997</v>
      </c>
      <c r="W69" s="7">
        <v>8.5669306029332528</v>
      </c>
      <c r="X69" s="7">
        <v>0</v>
      </c>
      <c r="Y69" s="7">
        <v>-6.8520698477500019</v>
      </c>
      <c r="Z69" s="8">
        <f t="shared" si="16"/>
        <v>1585.6282651882768</v>
      </c>
      <c r="AA69" s="25"/>
      <c r="AB69" s="25"/>
      <c r="AC69" s="25"/>
    </row>
    <row r="71" spans="2:29" x14ac:dyDescent="0.3">
      <c r="K71" s="27" t="s">
        <v>26</v>
      </c>
      <c r="L71" s="27"/>
    </row>
    <row r="72" spans="2:29" x14ac:dyDescent="0.3">
      <c r="K72" s="27"/>
      <c r="L72" s="27" t="s">
        <v>27</v>
      </c>
    </row>
  </sheetData>
  <mergeCells count="8">
    <mergeCell ref="A31:A62"/>
    <mergeCell ref="B7:B9"/>
    <mergeCell ref="Q8:S8"/>
    <mergeCell ref="C7:Z7"/>
    <mergeCell ref="C38:Z38"/>
    <mergeCell ref="H8:L8"/>
    <mergeCell ref="T8:U8"/>
    <mergeCell ref="M8:P8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SSMA_Wanna Sirisubwattana</dc:creator>
  <cp:lastModifiedBy>SSMA_Wanna Sirisubwattana</cp:lastModifiedBy>
  <dcterms:created xsi:type="dcterms:W3CDTF">2023-02-17T06:06:24Z</dcterms:created>
  <dcterms:modified xsi:type="dcterms:W3CDTF">2023-02-17T10:55:53Z</dcterms:modified>
</cp:coreProperties>
</file>