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12. ข้อมูลประกันภัย\Y2023\"/>
    </mc:Choice>
  </mc:AlternateContent>
  <xr:revisionPtr revIDLastSave="0" documentId="13_ncr:1_{490D849D-8E75-46CE-9D11-00E24CCACE27}" xr6:coauthVersionLast="47" xr6:coauthVersionMax="47" xr10:uidLastSave="{00000000-0000-0000-0000-000000000000}"/>
  <bookViews>
    <workbookView xWindow="-120" yWindow="-120" windowWidth="20730" windowHeight="11160" firstSheet="1" activeTab="1" xr2:uid="{2BE1F486-E200-4774-B029-ECD5204004A6}"/>
  </bookViews>
  <sheets>
    <sheet name="สรุปรถ" sheetId="1" state="hidden" r:id="rId1"/>
    <sheet name="รถใช้ภายนอก" sheetId="4" r:id="rId2"/>
    <sheet name="EV EV Conversion" sheetId="5" r:id="rId3"/>
    <sheet name="รถดับเพลิง" sheetId="6" r:id="rId4"/>
  </sheets>
  <definedNames>
    <definedName name="_xlnm._FilterDatabase" localSheetId="2" hidden="1">'EV EV Conversion'!$B$4:$V$51</definedName>
    <definedName name="_xlnm._FilterDatabase" localSheetId="1" hidden="1">รถใช้ภายนอก!$B$4:$V$32</definedName>
    <definedName name="_xlnm._FilterDatabase" localSheetId="3" hidden="1">รถดับเพลิง!$B$4:$V$9</definedName>
    <definedName name="_xlnm._FilterDatabase" localSheetId="0" hidden="1">สรุปรถ!$B$4:$V$81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0" i="1" l="1"/>
  <c r="S69" i="1"/>
  <c r="B9" i="6"/>
  <c r="B7" i="4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7" i="6"/>
  <c r="B7" i="5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84" i="1" l="1"/>
  <c r="J75" i="1"/>
  <c r="J71" i="1"/>
  <c r="S71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SNC_Rattapoom Nuntapatawee&lt;ACC&amp;FIN&gt;</author>
    <author>IPC_Khaimook khamkaew</author>
  </authors>
  <commentList>
    <comment ref="F6" authorId="0" shapeId="0" xr:uid="{B4845C2B-7D60-4000-BD5E-1C02CD6128E1}">
      <text>
        <r>
          <rPr>
            <b/>
            <sz val="9"/>
            <color indexed="81"/>
            <rFont val="Tahoma"/>
            <family val="2"/>
          </rPr>
          <t xml:space="preserve">ใช้คำว่า รถบรรทุก 6 ล้อ </t>
        </r>
      </text>
    </comment>
    <comment ref="G6" authorId="0" shapeId="0" xr:uid="{236AA0B7-60EA-437D-9167-AB8EC2BDF612}">
      <text>
        <r>
          <rPr>
            <b/>
            <sz val="9"/>
            <color indexed="81"/>
            <rFont val="Tahoma"/>
            <family val="2"/>
          </rPr>
          <t>สันดาป</t>
        </r>
      </text>
    </comment>
    <comment ref="S11" authorId="1" shapeId="0" xr:uid="{8C0E0161-FE86-48CE-90DB-43C2D9F276B5}">
      <text>
        <r>
          <rPr>
            <b/>
            <sz val="9"/>
            <color indexed="81"/>
            <rFont val="Tahoma"/>
            <family val="2"/>
          </rPr>
          <t>ประกันชั้น 3</t>
        </r>
      </text>
    </comment>
    <comment ref="S12" authorId="1" shapeId="0" xr:uid="{C3AAE4F8-C55B-4BD7-8FEA-48CCF8A8E9D8}">
      <text>
        <r>
          <rPr>
            <b/>
            <sz val="9"/>
            <color indexed="81"/>
            <rFont val="Tahoma"/>
            <family val="2"/>
          </rPr>
          <t>ประกันชั้น 3</t>
        </r>
      </text>
    </comment>
    <comment ref="S13" authorId="1" shapeId="0" xr:uid="{0F4FF92B-6B09-438A-9861-8BB46DF1AB85}">
      <text>
        <r>
          <rPr>
            <b/>
            <sz val="9"/>
            <color indexed="81"/>
            <rFont val="Tahoma"/>
            <family val="2"/>
          </rPr>
          <t>ประกันชั้น 3</t>
        </r>
      </text>
    </comment>
    <comment ref="U14" authorId="0" shapeId="0" xr:uid="{12CD76EE-B9AB-4C3A-9467-BE37C2268861}">
      <text>
        <r>
          <rPr>
            <b/>
            <sz val="9"/>
            <color indexed="81"/>
            <rFont val="Tahoma"/>
            <family val="2"/>
          </rPr>
          <t xml:space="preserve">เขียนว่า เสีย เพราะ รถเก่า ซ่อมบ่อย ไม่คุ้มค่าซ่อม </t>
        </r>
      </text>
    </comment>
    <comment ref="L20" authorId="0" shapeId="0" xr:uid="{2812E759-54F7-4B31-9916-9CA13D50259A}">
      <text>
        <r>
          <rPr>
            <b/>
            <sz val="9"/>
            <color indexed="81"/>
            <rFont val="Tahoma"/>
            <family val="2"/>
          </rPr>
          <t>ใช้คำนี้ แปลว่า อะไร 
ใช้คำว่า พลเอกสุนับ</t>
        </r>
      </text>
    </comment>
    <comment ref="L23" authorId="0" shapeId="0" xr:uid="{02300720-2D44-4075-9571-C083576C95D7}">
      <text>
        <r>
          <rPr>
            <b/>
            <sz val="9"/>
            <color indexed="81"/>
            <rFont val="Tahoma"/>
            <family val="2"/>
          </rPr>
          <t>ใช้คำนี้ แปลว่า อะไร 
ใช้คำว่า ดร.ชิต</t>
        </r>
      </text>
    </comment>
    <comment ref="M24" authorId="0" shapeId="0" xr:uid="{9106D3B9-7C31-4419-8CB2-43AABEAE3BF1}">
      <text>
        <r>
          <rPr>
            <b/>
            <sz val="9"/>
            <color indexed="81"/>
            <rFont val="Tahoma"/>
            <family val="2"/>
          </rPr>
          <t>ไม่ต้องมีคำว่า รถพยาบาล</t>
        </r>
      </text>
    </comment>
    <comment ref="L25" authorId="0" shapeId="0" xr:uid="{C3E16720-F303-4FFE-AEEF-08EDDA245C08}">
      <text>
        <r>
          <rPr>
            <b/>
            <sz val="9"/>
            <color indexed="81"/>
            <rFont val="Tahoma"/>
            <family val="2"/>
          </rPr>
          <t>ใช้คำว่า พล.อ.อ.  เพราะเป็นทหารอากาศ</t>
        </r>
      </text>
    </comment>
    <comment ref="M25" authorId="0" shapeId="0" xr:uid="{DF06A385-9324-41B1-9DF3-083676B639E8}">
      <text>
        <r>
          <rPr>
            <b/>
            <sz val="9"/>
            <color indexed="81"/>
            <rFont val="Tahoma"/>
            <family val="2"/>
          </rPr>
          <t>ใช้คำว่า พล.อ.อ.  เพราะเป็นทหารอากาศ</t>
        </r>
      </text>
    </comment>
    <comment ref="R26" authorId="0" shapeId="0" xr:uid="{464B784B-A4BA-44F0-89E6-A0EDC472AE19}">
      <text>
        <r>
          <rPr>
            <b/>
            <sz val="9"/>
            <color indexed="81"/>
            <rFont val="Tahoma"/>
            <family val="2"/>
          </rPr>
          <t>ต่อประกันหรือยัง &gt;&gt;แจ้งต่อประแล้วค่ะ
ต่อกับบริษั่ทไหน &gt;&gt;
บจก.คุ้มภัยโตเกียวมารีนประกันภัย(ประเทศไทย)
ทั้ง 2 คัน</t>
        </r>
      </text>
    </comment>
    <comment ref="F28" authorId="0" shapeId="0" xr:uid="{4FC8CE05-31EC-43CA-90B3-76DB91604B69}">
      <text>
        <r>
          <rPr>
            <b/>
            <sz val="9"/>
            <color indexed="81"/>
            <rFont val="Tahoma"/>
            <family val="2"/>
          </rPr>
          <t>ใช้คำว่า รถตู้ 7 ที่นั่ง ให้เหมือนกับบรรทัดอื่น</t>
        </r>
      </text>
    </comment>
    <comment ref="S28" authorId="0" shapeId="0" xr:uid="{FFBF00B2-4244-47B0-9608-4653DDE0563C}">
      <text>
        <r>
          <rPr>
            <b/>
            <sz val="9"/>
            <color indexed="81"/>
            <rFont val="Tahoma"/>
            <family val="2"/>
          </rPr>
          <t>แพงเกินไป &gt;&gt;
แก้ไขแล้ว ค่ะ</t>
        </r>
      </text>
    </comment>
    <comment ref="S29" authorId="0" shapeId="0" xr:uid="{46744CAE-42CF-473A-9330-68223F7F296C}">
      <text>
        <r>
          <rPr>
            <b/>
            <sz val="9"/>
            <color indexed="81"/>
            <rFont val="Tahoma"/>
            <family val="2"/>
          </rPr>
          <t xml:space="preserve">วงเงินเท่าไร ระบุ &gt;&gt; </t>
        </r>
      </text>
    </comment>
    <comment ref="U29" authorId="0" shapeId="0" xr:uid="{A936959E-A683-41A2-B7B6-7103B661F822}">
      <text>
        <r>
          <rPr>
            <b/>
            <sz val="9"/>
            <color indexed="81"/>
            <rFont val="Tahoma"/>
            <family val="2"/>
          </rPr>
          <t xml:space="preserve">กำหนดเสร็จ &gt; 5/8/66  อยู่ระหว่างประกันเข้ามาเก็บภาพรถ เพื่อประกอบการทำประกัน
</t>
        </r>
      </text>
    </comment>
    <comment ref="N31" authorId="0" shapeId="0" xr:uid="{E120BCE6-8FB4-4408-9A07-7FF93BF7A500}">
      <text>
        <r>
          <rPr>
            <b/>
            <sz val="9"/>
            <color indexed="81"/>
            <rFont val="Tahoma"/>
            <family val="2"/>
          </rPr>
          <t xml:space="preserve">ถึงจะใช้ภายใน ก็ต้องเสียภาษีมั๊ย ถ้าไม่เสียมีผลอย่างไร  ต่อภาษีล่าสุดปี2020 &gt;&gt; อยุ่ระหว่างเทียบข้อมูลซ่อมกับขาย </t>
        </r>
      </text>
    </comment>
    <comment ref="V31" authorId="0" shapeId="0" xr:uid="{35535567-DC7B-4F4A-8F0D-65FF355AFA97}">
      <text>
        <r>
          <rPr>
            <b/>
            <sz val="9"/>
            <color indexed="81"/>
            <rFont val="Tahoma"/>
            <family val="2"/>
          </rPr>
          <t>ใช้ภายใน คือใช้ที่ไหน อย่างไร &gt;&gt;ในบริเวณ บริษัทเท่านั้นค่ะ  ถ้าวิ่งออกถนนไปซื้อของที่ 7-11  ก็ไม่ได้นะ &gt;&gt;ออกนอกบริษัทใช้รถISUZU D-Max 3ฒธ 2694 ค่ะ
ทั้งนี้จะกระชับทีมงานHR ให้ใช้งานแค่ภายในบริษัทเท่านั้นค่ะ</t>
        </r>
      </text>
    </comment>
    <comment ref="N32" authorId="0" shapeId="0" xr:uid="{79C04CF1-D483-4A2F-BBAB-7004955D1896}">
      <text>
        <r>
          <rPr>
            <b/>
            <sz val="9"/>
            <color indexed="81"/>
            <rFont val="Tahoma"/>
            <family val="2"/>
          </rPr>
          <t xml:space="preserve">ไม่เสียภาษี เพราะอะไร &gt; มีแผนต่อภาษี กำหนดเสร็จ 10/8 ค่ะ
</t>
        </r>
      </text>
    </comment>
    <comment ref="V32" authorId="0" shapeId="0" xr:uid="{10783D46-EEFF-49BA-A256-4988A4D0EF0C}">
      <text>
        <r>
          <rPr>
            <b/>
            <sz val="9"/>
            <color indexed="81"/>
            <rFont val="Tahoma"/>
            <family val="2"/>
          </rPr>
          <t>กำหนดเสร็จวันไหน &gt;&gt; 10/8</t>
        </r>
      </text>
    </comment>
  </commentList>
</comments>
</file>

<file path=xl/sharedStrings.xml><?xml version="1.0" encoding="utf-8"?>
<sst xmlns="http://schemas.openxmlformats.org/spreadsheetml/2006/main" count="1936" uniqueCount="285">
  <si>
    <t>ทะเบียน</t>
  </si>
  <si>
    <t>ยี่ห้อ</t>
  </si>
  <si>
    <t>สี</t>
  </si>
  <si>
    <t>คนขับ</t>
  </si>
  <si>
    <t>ภาษี</t>
  </si>
  <si>
    <t>พรบ</t>
  </si>
  <si>
    <t>ประกัน</t>
  </si>
  <si>
    <t>ประเภทรถ</t>
  </si>
  <si>
    <t>วันที่สิ้นสุด</t>
  </si>
  <si>
    <t>ค่าภาษี</t>
  </si>
  <si>
    <t>ค่าเบี้ย</t>
  </si>
  <si>
    <t>บริษัทประกัน</t>
  </si>
  <si>
    <t>บริษัทเจ้าของรถ</t>
  </si>
  <si>
    <t>No.</t>
  </si>
  <si>
    <t>รุ่น</t>
  </si>
  <si>
    <t>Toyota</t>
  </si>
  <si>
    <t>รถตู้ 7 ที่นั่ง</t>
  </si>
  <si>
    <t>สีขาว</t>
  </si>
  <si>
    <t>ลอย</t>
  </si>
  <si>
    <t>SCAN</t>
  </si>
  <si>
    <t>สถานที่ใช้งาน</t>
  </si>
  <si>
    <t>บริษัท เมืองไทยประกันภัย จำกัด (มหาชน)</t>
  </si>
  <si>
    <t>ทุนประกัน</t>
  </si>
  <si>
    <t xml:space="preserve">82-6887 </t>
  </si>
  <si>
    <t>HINO</t>
  </si>
  <si>
    <t>รถ 6 ล้อ</t>
  </si>
  <si>
    <t>Line INJ</t>
  </si>
  <si>
    <t>SEREN</t>
  </si>
  <si>
    <t>ไม่ได้ต่อประกัน รถเสียมาประมาณ 5-6ปี</t>
  </si>
  <si>
    <t>82-8471</t>
  </si>
  <si>
    <t>-</t>
  </si>
  <si>
    <t>82-9440</t>
  </si>
  <si>
    <t>ฆส-3333</t>
  </si>
  <si>
    <t>vellfire</t>
  </si>
  <si>
    <t>สีดำ</t>
  </si>
  <si>
    <t>น้องแนน</t>
  </si>
  <si>
    <t>กท-7000</t>
  </si>
  <si>
    <t>ดร.อภิชาติ</t>
  </si>
  <si>
    <t>ผน 925</t>
  </si>
  <si>
    <t>ISUZU</t>
  </si>
  <si>
    <t>ISUZU.FTR</t>
  </si>
  <si>
    <t>รถดับเพลิง</t>
  </si>
  <si>
    <t>สีแดง</t>
  </si>
  <si>
    <t>อุดม</t>
  </si>
  <si>
    <t>นิพจน์</t>
  </si>
  <si>
    <t>81-7736</t>
  </si>
  <si>
    <t>FTR33P2Y</t>
  </si>
  <si>
    <t>รถบรรทุก 6 ล้อ</t>
  </si>
  <si>
    <t>รังสรร</t>
  </si>
  <si>
    <t>IPC</t>
  </si>
  <si>
    <t>82-8153</t>
  </si>
  <si>
    <t>FG8JRLA</t>
  </si>
  <si>
    <t>ต้นรัก</t>
  </si>
  <si>
    <t>83-1264</t>
  </si>
  <si>
    <t>FG8JR1A-JGT</t>
  </si>
  <si>
    <t>ประเสริฐ</t>
  </si>
  <si>
    <t>82-5434</t>
  </si>
  <si>
    <t>สีฟ้า</t>
  </si>
  <si>
    <t>เสีย</t>
  </si>
  <si>
    <t>บล-2433</t>
  </si>
  <si>
    <t>NISSAN</t>
  </si>
  <si>
    <t>กระบะบรรทุก 4 ล้อ</t>
  </si>
  <si>
    <t>ผจ-2791</t>
  </si>
  <si>
    <t>TATA</t>
  </si>
  <si>
    <t>82-8152</t>
  </si>
  <si>
    <t xml:space="preserve">รถหกล้อ </t>
  </si>
  <si>
    <t>01.01.2019</t>
  </si>
  <si>
    <t>ละออง Pipe</t>
  </si>
  <si>
    <t>กว-3333</t>
  </si>
  <si>
    <t>Velfire</t>
  </si>
  <si>
    <t>25.11.2019</t>
  </si>
  <si>
    <t xml:space="preserve">วุฒิ </t>
  </si>
  <si>
    <t>ฮฐ-1111</t>
  </si>
  <si>
    <t>Majesty</t>
  </si>
  <si>
    <t>04.01.2020</t>
  </si>
  <si>
    <t>หนึ่ง</t>
  </si>
  <si>
    <t>1ขท-3718</t>
  </si>
  <si>
    <t>12.10.2020</t>
  </si>
  <si>
    <t>พลเอกสุนัย</t>
  </si>
  <si>
    <t>ข้างนอก</t>
  </si>
  <si>
    <t>1นค-7858</t>
  </si>
  <si>
    <t>Commuter</t>
  </si>
  <si>
    <t>24.08.2021</t>
  </si>
  <si>
    <t>Hisense (ลอย,หนึ่ง)</t>
  </si>
  <si>
    <t>1นค-7861</t>
  </si>
  <si>
    <t>ขน-7485</t>
  </si>
  <si>
    <t>GWM</t>
  </si>
  <si>
    <t>Haval ดำ</t>
  </si>
  <si>
    <t>รถเก๋ง</t>
  </si>
  <si>
    <t>29.09.2021</t>
  </si>
  <si>
    <t>ดร.ชิต</t>
  </si>
  <si>
    <t>2ขพ-6991</t>
  </si>
  <si>
    <t>รถตู้ 7 ที่นั่ง (ดัดแปลง)</t>
  </si>
  <si>
    <t>29.03.2022</t>
  </si>
  <si>
    <t>3ขญ 2036</t>
  </si>
  <si>
    <t>Alphard</t>
  </si>
  <si>
    <t>15.06.2022</t>
  </si>
  <si>
    <t>พลเอกมานัต</t>
  </si>
  <si>
    <t>รถพยาบาล (เปี๊ยก,บอล)</t>
  </si>
  <si>
    <t>ไม่มี</t>
  </si>
  <si>
    <t>ประกันชั้น3</t>
  </si>
  <si>
    <t>หมายเหตุ</t>
  </si>
  <si>
    <t>กว-9999</t>
  </si>
  <si>
    <t>welfire</t>
  </si>
  <si>
    <t>1 มข 8664</t>
  </si>
  <si>
    <t>Altis</t>
  </si>
  <si>
    <t>TAXI</t>
  </si>
  <si>
    <t>เขียว-เหลือง</t>
  </si>
  <si>
    <t>HQ</t>
  </si>
  <si>
    <t>MERQ</t>
  </si>
  <si>
    <t>บริษัท ไทยศรีประกันภัย จำกัด(มหาชน)</t>
  </si>
  <si>
    <t>1 มข 7676</t>
  </si>
  <si>
    <t>1มข 5209</t>
  </si>
  <si>
    <t>รถขายซาก</t>
  </si>
  <si>
    <t>1 มก 7996</t>
  </si>
  <si>
    <t>1 มก 9797</t>
  </si>
  <si>
    <t>1 นฆ 6881</t>
  </si>
  <si>
    <t>Hiace</t>
  </si>
  <si>
    <t>รถตู้เกิน 7 ที่นั่ง</t>
  </si>
  <si>
    <t>1 ฒช 1677</t>
  </si>
  <si>
    <t>Isuzu</t>
  </si>
  <si>
    <t>D-max</t>
  </si>
  <si>
    <t>รถบรรทุกส่วนบุคคล</t>
  </si>
  <si>
    <t>สีน้ำเงิน</t>
  </si>
  <si>
    <t>1 ฒธ 6670</t>
  </si>
  <si>
    <t>Revo</t>
  </si>
  <si>
    <t>นค 616</t>
  </si>
  <si>
    <t>Vigo</t>
  </si>
  <si>
    <t>1 ฒข 9853</t>
  </si>
  <si>
    <t>ผธ 3160</t>
  </si>
  <si>
    <t>Suzuki</t>
  </si>
  <si>
    <t>Carry</t>
  </si>
  <si>
    <t>ยจ 7983</t>
  </si>
  <si>
    <t>รถบรรทุกมีหลังคา</t>
  </si>
  <si>
    <t>สก 663</t>
  </si>
  <si>
    <t>Daihatsu</t>
  </si>
  <si>
    <t>ล้อรับจ้าง 3 ล้อ</t>
  </si>
  <si>
    <t>สก 1076</t>
  </si>
  <si>
    <t>น้ำเงิน-เหลือง</t>
  </si>
  <si>
    <t>2 ขจ 8431</t>
  </si>
  <si>
    <t>Sedan</t>
  </si>
  <si>
    <t>TFR</t>
  </si>
  <si>
    <t>รถตำรวจ</t>
  </si>
  <si>
    <t>ม่วง-ขาว</t>
  </si>
  <si>
    <t>เป็นรถขอทางสถานนีตำรวจนิคมพัฒนา</t>
  </si>
  <si>
    <t>Mitsubishi</t>
  </si>
  <si>
    <t>Strada</t>
  </si>
  <si>
    <t>รถอำเภอ</t>
  </si>
  <si>
    <t>บลอนทอง</t>
  </si>
  <si>
    <t>เป็นรถของทางอำเภอนิคมพัฒนา</t>
  </si>
  <si>
    <t>Mazda</t>
  </si>
  <si>
    <t>Familia</t>
  </si>
  <si>
    <t>รถกระบะเล็ก</t>
  </si>
  <si>
    <t>เขียว-แดง</t>
  </si>
  <si>
    <t>YUNNEI</t>
  </si>
  <si>
    <t>Pickman</t>
  </si>
  <si>
    <t>Foodtruck</t>
  </si>
  <si>
    <t>เหลือง</t>
  </si>
  <si>
    <t>ขาว</t>
  </si>
  <si>
    <t>Mini Pickup</t>
  </si>
  <si>
    <t>เขียว</t>
  </si>
  <si>
    <t>ส้ม</t>
  </si>
  <si>
    <t>KUNKE</t>
  </si>
  <si>
    <t>YH1800DZH</t>
  </si>
  <si>
    <t>รถ 3 ล้อ</t>
  </si>
  <si>
    <t>YH1200DZH-3</t>
  </si>
  <si>
    <t>KEKE BAJAJ</t>
  </si>
  <si>
    <t>TOP FAST</t>
  </si>
  <si>
    <t>น้ำเงิน-ขาว</t>
  </si>
  <si>
    <t>Forland</t>
  </si>
  <si>
    <t>T1</t>
  </si>
  <si>
    <t>รถบรรทุก 4 ล้อ</t>
  </si>
  <si>
    <t>T3</t>
  </si>
  <si>
    <t>T5</t>
  </si>
  <si>
    <t>Chang un</t>
  </si>
  <si>
    <t>Chery QQ</t>
  </si>
  <si>
    <t>QQ</t>
  </si>
  <si>
    <t>รถเก๋งขนาดเล็ก</t>
  </si>
  <si>
    <t>Chery</t>
  </si>
  <si>
    <t xml:space="preserve">little ant </t>
  </si>
  <si>
    <t>Passenger</t>
  </si>
  <si>
    <t>4XR</t>
  </si>
  <si>
    <t>Kaiyun</t>
  </si>
  <si>
    <t>ET</t>
  </si>
  <si>
    <t>มอเตอร์ไซต์</t>
  </si>
  <si>
    <t>น้ำเงิน</t>
  </si>
  <si>
    <t>Homida</t>
  </si>
  <si>
    <t>NMAX</t>
  </si>
  <si>
    <t>Z8</t>
  </si>
  <si>
    <t>GOP</t>
  </si>
  <si>
    <t>ขาว-เขียว</t>
  </si>
  <si>
    <t>ซื้อจากจีน</t>
  </si>
  <si>
    <t>SNC_ทะเบียนคุมรถ</t>
  </si>
  <si>
    <t>ไม่มีเล่มทะเบียนอยู่กับทางMERQ</t>
  </si>
  <si>
    <t>รอจดทะเบียนเป็นรถ conversion</t>
  </si>
  <si>
    <t xml:space="preserve">จดทะเบียน conversion แล้ว </t>
  </si>
  <si>
    <t>ไม่ต่อประกัน</t>
  </si>
  <si>
    <t>ยังไม่ต่อประกัน</t>
  </si>
  <si>
    <t>อยู่ระหว่างทำ conversion</t>
  </si>
  <si>
    <t>อยู่ระหว่างจดทะเบียน conversion</t>
  </si>
  <si>
    <t>ได้รับจาก พล.อ. มานัต</t>
  </si>
  <si>
    <t>วัน เดือน ปี</t>
  </si>
  <si>
    <t>ที่จดทะเบียน</t>
  </si>
  <si>
    <t>ที่ซื้อ</t>
  </si>
  <si>
    <t>รถเก่าไม่ได้ต่อทะเบียนใช้ในบริษัท</t>
  </si>
  <si>
    <t>ส่วนกลาง</t>
  </si>
  <si>
    <t>รถกระบะ</t>
  </si>
  <si>
    <t>Nissan</t>
  </si>
  <si>
    <t>ถง 2525</t>
  </si>
  <si>
    <t>ระยอง</t>
  </si>
  <si>
    <t>อยู่ระหว่างจดทะเบียนใช้ในบริษัท</t>
  </si>
  <si>
    <t>B2</t>
  </si>
  <si>
    <t>แดง</t>
  </si>
  <si>
    <t>รถดับเพลิง จุ6000 ลิตร</t>
  </si>
  <si>
    <t>ไม่จดทะเบียนใช้ในบริษัท</t>
  </si>
  <si>
    <t>ฟ้า</t>
  </si>
  <si>
    <t>รถอีแต๋น พร้อมอุปกรณ์ดับเพลิง</t>
  </si>
  <si>
    <t>TOYOTA</t>
  </si>
  <si>
    <t>3 ฒน 4951</t>
  </si>
  <si>
    <t>D-MAX</t>
  </si>
  <si>
    <t>3 ฒธ 2694</t>
  </si>
  <si>
    <t>รถยนต์นั่งส่วนบุคคลเกิน7คน</t>
  </si>
  <si>
    <t>Vellfire 2.5</t>
  </si>
  <si>
    <t>ฆญ 301</t>
  </si>
  <si>
    <t>บจก.คุ้มภัยโตเกียวมารีนประกันภัย(ประเทศไทย)</t>
  </si>
  <si>
    <t>1นฆ 890</t>
  </si>
  <si>
    <t>PRD</t>
  </si>
  <si>
    <t>1นฆ 864</t>
  </si>
  <si>
    <t>รถยนต์ MG EP PLUS</t>
  </si>
  <si>
    <t>รอกรอกข้อมูล</t>
  </si>
  <si>
    <t>ลูกค้า Hisense</t>
  </si>
  <si>
    <t>REVO</t>
  </si>
  <si>
    <t>MG</t>
  </si>
  <si>
    <t>MG EP PLUS</t>
  </si>
  <si>
    <t>Mini bus</t>
  </si>
  <si>
    <t>2 ขล 301</t>
  </si>
  <si>
    <t>ทีมจัดซื้อ(พี่แก๊สดูแล)</t>
  </si>
  <si>
    <t>อ.น้อย</t>
  </si>
  <si>
    <t>พี่หนึ่ง</t>
  </si>
  <si>
    <t>SNC_ทะเบียนคุมรถ EV/ EV conversion</t>
  </si>
  <si>
    <t>SNC_ทะเบียนคุมรถยนต์ ใช้ภายนอก</t>
  </si>
  <si>
    <t>SNC_ทะเบียนคุมรถดับเพลิง</t>
  </si>
  <si>
    <t>บริษัท
เจ้าของรถ</t>
  </si>
  <si>
    <t>ทวี</t>
  </si>
  <si>
    <t>สันดาบ</t>
  </si>
  <si>
    <t>EV</t>
  </si>
  <si>
    <t>EV Conversion</t>
  </si>
  <si>
    <t>รถตู้ 7 ที่นั่ง (รถพยาบาล)</t>
  </si>
  <si>
    <t>ละออง Line Pipe</t>
  </si>
  <si>
    <t>FC4JHLA</t>
  </si>
  <si>
    <t>FC8JRLA</t>
  </si>
  <si>
    <t>ส่วนกลางระยอง</t>
  </si>
  <si>
    <t>กต 7569</t>
  </si>
  <si>
    <t>Ford</t>
  </si>
  <si>
    <t>Ford Ranger</t>
  </si>
  <si>
    <t>สีส้ม</t>
  </si>
  <si>
    <t>YALA</t>
  </si>
  <si>
    <t>ยะลา</t>
  </si>
  <si>
    <t>วรินทร</t>
  </si>
  <si>
    <t>บริษัท ประกันภัยไทยวิวัฒน์ จำกัด</t>
  </si>
  <si>
    <t>วุฒิ (รถท่านประธาน)</t>
  </si>
  <si>
    <t>รถบรรทุกเกิน 7 ที่นั่ง</t>
  </si>
  <si>
    <t>อ.อดิศักดิ์</t>
  </si>
  <si>
    <t>รอคิวจดทะเบียน</t>
  </si>
  <si>
    <t>FC4JHKA</t>
  </si>
  <si>
    <t>KIA</t>
  </si>
  <si>
    <t>MMH464046CZR02245</t>
  </si>
  <si>
    <t>N/A</t>
  </si>
  <si>
    <t>ไม่ได้ต่อประกัน รถเสียมาประมาณ 5-6ปี (รถเก่า)</t>
  </si>
  <si>
    <t>ไม่มีประกัน</t>
  </si>
  <si>
    <t>อยู่ระหว่างจัดซื้อประกัน</t>
  </si>
  <si>
    <t>ไม่ได้จดทะเบียน: ใช้ในบริษัท</t>
  </si>
  <si>
    <t>นำรถไปตรวจสภาพและ ต่อภาษี</t>
  </si>
  <si>
    <t>อยู่ระหว่างจดทะเบียน conversion และต่อภาษี</t>
  </si>
  <si>
    <t>อยู่ระหว่างดำเนินการต่อภาษี/พ.ร.บ.</t>
  </si>
  <si>
    <t>สภาพไม่สมบูรณ์ รอขาย</t>
  </si>
  <si>
    <t>สันดาป</t>
  </si>
  <si>
    <t>หลังจากจดทะเบียนแล้วจึงจะซื้อประกัน</t>
  </si>
  <si>
    <t>พล.อ.อ.มานัต</t>
  </si>
  <si>
    <t>K2700</t>
  </si>
  <si>
    <t xml:space="preserve">เสีย เพราะ รถเก่า ซ่อมบ่อย ไม่คุ้มค่าซ่อม </t>
  </si>
  <si>
    <t>แจ้งต่อประกันแล้ว</t>
  </si>
  <si>
    <t>เปี๊ยก, บอล</t>
  </si>
  <si>
    <t>รถเก่า ใช้ในบริษัท</t>
  </si>
  <si>
    <t xml:space="preserve">ไม่ต่อประกัน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</si>
</sst>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C00000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15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indent="1"/>
    </xf>
    <xf numFmtId="0" fontId="2" fillId="3" borderId="1" xfId="0" applyFont="1" applyFill="1" applyBorder="1" applyAlignment="1">
      <alignment horizontal="center"/>
    </xf>
    <xf numFmtId="15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indent="1"/>
    </xf>
    <xf numFmtId="164" fontId="2" fillId="3" borderId="1" xfId="1" applyNumberFormat="1" applyFont="1" applyFill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4" fillId="0" borderId="0" xfId="0" applyFont="1"/>
    <xf numFmtId="43" fontId="2" fillId="4" borderId="1" xfId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6" borderId="1" xfId="2" applyFont="1" applyFill="1" applyBorder="1" applyAlignment="1">
      <alignment horizontal="center"/>
    </xf>
    <xf numFmtId="15" fontId="2" fillId="6" borderId="1" xfId="2" applyNumberFormat="1" applyFont="1" applyFill="1" applyBorder="1" applyAlignment="1">
      <alignment horizontal="center"/>
    </xf>
    <xf numFmtId="164" fontId="2" fillId="6" borderId="1" xfId="3" applyNumberFormat="1" applyFont="1" applyFill="1" applyBorder="1" applyAlignment="1">
      <alignment horizontal="center"/>
    </xf>
    <xf numFmtId="0" fontId="2" fillId="0" borderId="0" xfId="2" applyFont="1"/>
    <xf numFmtId="0" fontId="2" fillId="0" borderId="1" xfId="2" applyFont="1" applyBorder="1" applyAlignment="1">
      <alignment horizontal="center"/>
    </xf>
    <xf numFmtId="0" fontId="2" fillId="0" borderId="1" xfId="2" applyFont="1" applyBorder="1" applyAlignment="1">
      <alignment horizontal="left" indent="1"/>
    </xf>
    <xf numFmtId="15" fontId="2" fillId="0" borderId="1" xfId="2" applyNumberFormat="1" applyFont="1" applyBorder="1" applyAlignment="1">
      <alignment horizontal="center"/>
    </xf>
    <xf numFmtId="164" fontId="2" fillId="0" borderId="1" xfId="3" applyNumberFormat="1" applyFont="1" applyFill="1" applyBorder="1" applyAlignment="1">
      <alignment horizontal="center"/>
    </xf>
    <xf numFmtId="0" fontId="2" fillId="6" borderId="0" xfId="0" applyFont="1" applyFill="1"/>
    <xf numFmtId="164" fontId="2" fillId="0" borderId="0" xfId="1" applyNumberFormat="1" applyFont="1"/>
    <xf numFmtId="164" fontId="2" fillId="2" borderId="1" xfId="1" applyNumberFormat="1" applyFont="1" applyFill="1" applyBorder="1" applyAlignment="1">
      <alignment horizontal="center"/>
    </xf>
    <xf numFmtId="164" fontId="2" fillId="4" borderId="1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64" fontId="2" fillId="6" borderId="1" xfId="1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2" applyFont="1" applyBorder="1" applyAlignment="1">
      <alignment horizontal="left"/>
    </xf>
    <xf numFmtId="0" fontId="2" fillId="6" borderId="1" xfId="2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/>
    <xf numFmtId="0" fontId="2" fillId="0" borderId="1" xfId="0" applyFont="1" applyBorder="1"/>
    <xf numFmtId="0" fontId="2" fillId="0" borderId="1" xfId="2" applyFont="1" applyBorder="1"/>
    <xf numFmtId="0" fontId="5" fillId="5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" fontId="2" fillId="0" borderId="0" xfId="0" applyNumberFormat="1" applyFont="1"/>
    <xf numFmtId="14" fontId="2" fillId="0" borderId="0" xfId="0" applyNumberFormat="1" applyFont="1"/>
    <xf numFmtId="164" fontId="2" fillId="0" borderId="1" xfId="1" applyNumberFormat="1" applyFont="1" applyBorder="1" applyAlignment="1">
      <alignment horizontal="left" inden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5" fontId="2" fillId="7" borderId="1" xfId="2" applyNumberFormat="1" applyFont="1" applyFill="1" applyBorder="1" applyAlignment="1">
      <alignment horizontal="center"/>
    </xf>
    <xf numFmtId="0" fontId="2" fillId="7" borderId="0" xfId="0" applyFont="1" applyFill="1" applyAlignment="1">
      <alignment horizontal="left" indent="1"/>
    </xf>
    <xf numFmtId="164" fontId="2" fillId="7" borderId="0" xfId="1" applyNumberFormat="1" applyFont="1" applyFill="1" applyBorder="1"/>
    <xf numFmtId="43" fontId="2" fillId="7" borderId="1" xfId="1" applyFont="1" applyFill="1" applyBorder="1" applyAlignment="1">
      <alignment horizontal="center"/>
    </xf>
    <xf numFmtId="15" fontId="2" fillId="7" borderId="1" xfId="0" applyNumberFormat="1" applyFont="1" applyFill="1" applyBorder="1" applyAlignment="1">
      <alignment horizontal="center"/>
    </xf>
    <xf numFmtId="164" fontId="2" fillId="7" borderId="1" xfId="1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left"/>
    </xf>
    <xf numFmtId="0" fontId="2" fillId="8" borderId="1" xfId="0" applyFont="1" applyFill="1" applyBorder="1"/>
    <xf numFmtId="0" fontId="2" fillId="8" borderId="1" xfId="0" applyFont="1" applyFill="1" applyBorder="1" applyAlignment="1">
      <alignment horizontal="left" indent="1"/>
    </xf>
    <xf numFmtId="15" fontId="2" fillId="8" borderId="1" xfId="0" applyNumberFormat="1" applyFont="1" applyFill="1" applyBorder="1" applyAlignment="1">
      <alignment horizontal="center"/>
    </xf>
    <xf numFmtId="164" fontId="2" fillId="8" borderId="1" xfId="1" applyNumberFormat="1" applyFont="1" applyFill="1" applyBorder="1" applyAlignment="1">
      <alignment horizontal="center"/>
    </xf>
    <xf numFmtId="15" fontId="2" fillId="9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 inden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15" fontId="6" fillId="0" borderId="1" xfId="0" applyNumberFormat="1" applyFont="1" applyBorder="1" applyAlignment="1">
      <alignment horizontal="center"/>
    </xf>
    <xf numFmtId="0" fontId="6" fillId="0" borderId="0" xfId="0" applyFont="1"/>
    <xf numFmtId="0" fontId="2" fillId="9" borderId="1" xfId="0" applyFont="1" applyFill="1" applyBorder="1" applyAlignment="1">
      <alignment horizontal="left" indent="1"/>
    </xf>
    <xf numFmtId="0" fontId="2" fillId="8" borderId="1" xfId="2" applyFont="1" applyFill="1" applyBorder="1" applyAlignment="1">
      <alignment horizontal="center"/>
    </xf>
    <xf numFmtId="0" fontId="2" fillId="8" borderId="1" xfId="2" applyFont="1" applyFill="1" applyBorder="1" applyAlignment="1">
      <alignment horizontal="left"/>
    </xf>
    <xf numFmtId="0" fontId="2" fillId="8" borderId="1" xfId="2" applyFont="1" applyFill="1" applyBorder="1"/>
    <xf numFmtId="0" fontId="2" fillId="8" borderId="1" xfId="2" applyFont="1" applyFill="1" applyBorder="1" applyAlignment="1">
      <alignment horizontal="left" indent="1"/>
    </xf>
    <xf numFmtId="164" fontId="2" fillId="8" borderId="1" xfId="3" applyNumberFormat="1" applyFont="1" applyFill="1" applyBorder="1" applyAlignment="1">
      <alignment horizontal="center"/>
    </xf>
    <xf numFmtId="15" fontId="2" fillId="8" borderId="1" xfId="2" applyNumberFormat="1" applyFont="1" applyFill="1" applyBorder="1" applyAlignment="1">
      <alignment horizontal="center"/>
    </xf>
    <xf numFmtId="0" fontId="6" fillId="0" borderId="1" xfId="2" applyFont="1" applyBorder="1" applyAlignment="1">
      <alignment horizontal="left" indent="1"/>
    </xf>
    <xf numFmtId="164" fontId="2" fillId="0" borderId="1" xfId="1" applyNumberFormat="1" applyFont="1" applyBorder="1"/>
    <xf numFmtId="3" fontId="2" fillId="0" borderId="1" xfId="0" applyNumberFormat="1" applyFont="1" applyBorder="1" applyAlignment="1">
      <alignment horizontal="right"/>
    </xf>
    <xf numFmtId="0" fontId="2" fillId="10" borderId="1" xfId="0" applyFont="1" applyFill="1" applyBorder="1" applyAlignment="1">
      <alignment horizontal="left" indent="1"/>
    </xf>
    <xf numFmtId="0" fontId="2" fillId="10" borderId="1" xfId="2" applyFont="1" applyFill="1" applyBorder="1" applyAlignment="1">
      <alignment horizontal="left" indent="1"/>
    </xf>
    <xf numFmtId="0" fontId="2" fillId="10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15" fontId="3" fillId="0" borderId="2" xfId="0" applyNumberFormat="1" applyFont="1" applyBorder="1" applyAlignment="1">
      <alignment horizontal="center"/>
    </xf>
    <xf numFmtId="15" fontId="3" fillId="0" borderId="6" xfId="0" applyNumberFormat="1" applyFont="1" applyBorder="1" applyAlignment="1">
      <alignment horizontal="center"/>
    </xf>
    <xf numFmtId="15" fontId="3" fillId="0" borderId="3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15" fontId="6" fillId="0" borderId="2" xfId="0" applyNumberFormat="1" applyFont="1" applyBorder="1" applyAlignment="1">
      <alignment horizontal="center"/>
    </xf>
    <xf numFmtId="15" fontId="6" fillId="0" borderId="6" xfId="0" applyNumberFormat="1" applyFont="1" applyBorder="1" applyAlignment="1">
      <alignment horizontal="center"/>
    </xf>
    <xf numFmtId="15" fontId="6" fillId="0" borderId="3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4">
    <cellStyle name="Comma" xfId="1" builtinId="3"/>
    <cellStyle name="Comma 2" xfId="3" xr:uid="{D9A4A0BA-0B9E-4DD1-90EE-43704CE09CA1}"/>
    <cellStyle name="Normal" xfId="0" builtinId="0"/>
    <cellStyle name="Normal 2" xfId="2" xr:uid="{D1277D0F-5FEA-47B7-910E-700FC229AE5A}"/>
  </cellStyles>
  <dxfs count="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FF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266700</xdr:colOff>
      <xdr:row>36</xdr:row>
      <xdr:rowOff>161924</xdr:rowOff>
    </xdr:from>
    <xdr:ext cx="5267325" cy="81915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55020EB-7852-2298-7E9A-685D69094473}"/>
            </a:ext>
          </a:extLst>
        </xdr:cNvPr>
        <xdr:cNvSpPr txBox="1"/>
      </xdr:nvSpPr>
      <xdr:spPr>
        <a:xfrm>
          <a:off x="13030200" y="6734174"/>
          <a:ext cx="5267325" cy="8191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**</a:t>
          </a:r>
          <a:r>
            <a:rPr lang="th-T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กรณีที่ขาดการต่อทะเบียนรถยนต์</a:t>
          </a:r>
          <a:r>
            <a:rPr lang="th-TH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เกิน 3 ปี</a:t>
          </a:r>
          <a:r>
            <a:rPr lang="th-T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ก็ต้องจ่ายค่าปรับตามจำนวนปีที่ค้างเช่นเดียวกัน </a:t>
          </a:r>
        </a:p>
        <a:p>
          <a:r>
            <a:rPr lang="th-T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เพียงแต่รถยนต์คันนั้นจะถูกระงับป้ายทะเบียน! ต้องทำเรื่องส่งคืนป้ายทะเบียนภายใน 30 วัน</a:t>
          </a:r>
        </a:p>
        <a:p>
          <a:r>
            <a:rPr lang="th-T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นับตั้งแต่วันที่ถูกระงับ ซึ่งถ้าเกินระยะเวลาจะถูกคิด</a:t>
          </a:r>
          <a:r>
            <a:rPr lang="th-TH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ค่าปรับไม่เกิน 1,000 บาท</a:t>
          </a:r>
          <a:r>
            <a:rPr lang="th-T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เพิ่มเติมอีก! </a:t>
          </a:r>
        </a:p>
        <a:p>
          <a:r>
            <a:rPr lang="th-T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และต้องเปลี่ยนเลขทะเบียนใหม่</a:t>
          </a:r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517072</xdr:colOff>
      <xdr:row>49</xdr:row>
      <xdr:rowOff>1</xdr:rowOff>
    </xdr:from>
    <xdr:to>
      <xdr:col>31</xdr:col>
      <xdr:colOff>301477</xdr:colOff>
      <xdr:row>54</xdr:row>
      <xdr:rowOff>163155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F4620B-95B7-721A-92B7-CF591463C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09036" y="8694965"/>
          <a:ext cx="4819048" cy="10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E19BD-0D24-4279-B1C8-8F87F431A1FA}">
  <dimension ref="B2:V86"/>
  <sheetViews>
    <sheetView showGridLines="0" zoomScale="80" zoomScaleNormal="80" workbookViewId="0">
      <pane xSplit="13" ySplit="5" topLeftCell="R56" activePane="bottomRight" state="frozen"/>
      <selection pane="topRight" activeCell="K1" sqref="K1"/>
      <selection pane="bottomLeft" activeCell="A5" sqref="A5"/>
      <selection pane="bottomRight" activeCell="R72" sqref="R72"/>
    </sheetView>
  </sheetViews>
  <sheetFormatPr defaultColWidth="8.85546875" defaultRowHeight="14.25" x14ac:dyDescent="0.2"/>
  <cols>
    <col min="1" max="1" width="1.7109375" style="1" customWidth="1"/>
    <col min="2" max="2" width="6.7109375" style="1" customWidth="1"/>
    <col min="3" max="3" width="12.85546875" style="1" customWidth="1"/>
    <col min="4" max="4" width="13" style="30" bestFit="1" customWidth="1"/>
    <col min="5" max="5" width="17" style="30" bestFit="1" customWidth="1"/>
    <col min="6" max="6" width="29.7109375" style="1" bestFit="1" customWidth="1"/>
    <col min="7" max="7" width="29.7109375" style="1" customWidth="1"/>
    <col min="8" max="8" width="12.28515625" style="1" bestFit="1" customWidth="1"/>
    <col min="9" max="9" width="12.28515625" style="1" customWidth="1"/>
    <col min="10" max="10" width="12.7109375" style="1" customWidth="1"/>
    <col min="11" max="11" width="14.42578125" style="1" bestFit="1" customWidth="1"/>
    <col min="12" max="12" width="14.5703125" style="1" customWidth="1"/>
    <col min="13" max="13" width="20.28515625" style="1" customWidth="1"/>
    <col min="14" max="18" width="13.28515625" style="1" customWidth="1"/>
    <col min="19" max="19" width="13.7109375" style="25" bestFit="1" customWidth="1"/>
    <col min="20" max="20" width="13.28515625" style="1" customWidth="1"/>
    <col min="21" max="21" width="34.42578125" style="1" customWidth="1"/>
    <col min="22" max="22" width="35.7109375" style="1" bestFit="1" customWidth="1"/>
    <col min="23" max="23" width="2.42578125" style="1" customWidth="1"/>
    <col min="24" max="24" width="14" style="1" bestFit="1" customWidth="1"/>
    <col min="25" max="16384" width="8.85546875" style="1"/>
  </cols>
  <sheetData>
    <row r="2" spans="2:22" ht="16.5" x14ac:dyDescent="0.25">
      <c r="B2" s="12" t="s">
        <v>192</v>
      </c>
      <c r="V2" s="24" t="s">
        <v>229</v>
      </c>
    </row>
    <row r="4" spans="2:22" x14ac:dyDescent="0.2">
      <c r="B4" s="84" t="s">
        <v>13</v>
      </c>
      <c r="C4" s="84" t="s">
        <v>0</v>
      </c>
      <c r="D4" s="85" t="s">
        <v>1</v>
      </c>
      <c r="E4" s="85" t="s">
        <v>14</v>
      </c>
      <c r="F4" s="84" t="s">
        <v>7</v>
      </c>
      <c r="G4" s="45"/>
      <c r="H4" s="84" t="s">
        <v>2</v>
      </c>
      <c r="I4" s="14" t="s">
        <v>201</v>
      </c>
      <c r="J4" s="14" t="s">
        <v>201</v>
      </c>
      <c r="K4" s="84" t="s">
        <v>12</v>
      </c>
      <c r="L4" s="79" t="s">
        <v>20</v>
      </c>
      <c r="M4" s="84" t="s">
        <v>3</v>
      </c>
      <c r="N4" s="87" t="s">
        <v>4</v>
      </c>
      <c r="O4" s="87"/>
      <c r="P4" s="87" t="s">
        <v>5</v>
      </c>
      <c r="Q4" s="87"/>
      <c r="R4" s="88" t="s">
        <v>6</v>
      </c>
      <c r="S4" s="89"/>
      <c r="T4" s="90"/>
      <c r="U4" s="84" t="s">
        <v>11</v>
      </c>
      <c r="V4" s="84" t="s">
        <v>101</v>
      </c>
    </row>
    <row r="5" spans="2:22" x14ac:dyDescent="0.2">
      <c r="B5" s="80"/>
      <c r="C5" s="80"/>
      <c r="D5" s="86"/>
      <c r="E5" s="86"/>
      <c r="F5" s="80"/>
      <c r="G5" s="46"/>
      <c r="H5" s="80"/>
      <c r="I5" s="15" t="s">
        <v>202</v>
      </c>
      <c r="J5" s="15" t="s">
        <v>203</v>
      </c>
      <c r="K5" s="80"/>
      <c r="L5" s="80"/>
      <c r="M5" s="80"/>
      <c r="N5" s="5" t="s">
        <v>8</v>
      </c>
      <c r="O5" s="5" t="s">
        <v>9</v>
      </c>
      <c r="P5" s="5" t="s">
        <v>8</v>
      </c>
      <c r="Q5" s="5" t="s">
        <v>10</v>
      </c>
      <c r="R5" s="5" t="s">
        <v>8</v>
      </c>
      <c r="S5" s="26" t="s">
        <v>22</v>
      </c>
      <c r="T5" s="5" t="s">
        <v>10</v>
      </c>
      <c r="U5" s="80"/>
      <c r="V5" s="80"/>
    </row>
    <row r="6" spans="2:22" x14ac:dyDescent="0.2">
      <c r="B6" s="2">
        <v>1</v>
      </c>
      <c r="C6" s="2" t="s">
        <v>23</v>
      </c>
      <c r="D6" s="33" t="s">
        <v>24</v>
      </c>
      <c r="E6" s="9"/>
      <c r="F6" s="6" t="s">
        <v>25</v>
      </c>
      <c r="G6" s="6"/>
      <c r="H6" s="2" t="s">
        <v>17</v>
      </c>
      <c r="I6" s="2"/>
      <c r="J6" s="2">
        <v>2013</v>
      </c>
      <c r="K6" s="2" t="s">
        <v>27</v>
      </c>
      <c r="L6" s="2" t="s">
        <v>27</v>
      </c>
      <c r="M6" s="6" t="s">
        <v>26</v>
      </c>
      <c r="N6" s="81" t="s">
        <v>28</v>
      </c>
      <c r="O6" s="82"/>
      <c r="P6" s="82"/>
      <c r="Q6" s="82"/>
      <c r="R6" s="82"/>
      <c r="S6" s="82"/>
      <c r="T6" s="83"/>
      <c r="U6" s="6" t="s">
        <v>58</v>
      </c>
      <c r="V6" s="6"/>
    </row>
    <row r="7" spans="2:22" x14ac:dyDescent="0.2">
      <c r="B7" s="2">
        <f t="shared" ref="B7:B70" si="0">B6+1</f>
        <v>2</v>
      </c>
      <c r="C7" s="2" t="s">
        <v>29</v>
      </c>
      <c r="D7" s="33" t="s">
        <v>24</v>
      </c>
      <c r="E7" s="9"/>
      <c r="F7" s="6" t="s">
        <v>25</v>
      </c>
      <c r="G7" s="6"/>
      <c r="H7" s="2" t="s">
        <v>17</v>
      </c>
      <c r="I7" s="2"/>
      <c r="J7" s="2">
        <v>2018</v>
      </c>
      <c r="K7" s="2" t="s">
        <v>27</v>
      </c>
      <c r="L7" s="2" t="s">
        <v>27</v>
      </c>
      <c r="M7" s="6" t="s">
        <v>43</v>
      </c>
      <c r="N7" s="3">
        <v>45473</v>
      </c>
      <c r="O7" s="4">
        <v>3600</v>
      </c>
      <c r="P7" s="3">
        <v>45473</v>
      </c>
      <c r="Q7" s="4">
        <v>1771.92</v>
      </c>
      <c r="R7" s="3">
        <v>45141</v>
      </c>
      <c r="S7" s="10" t="s">
        <v>30</v>
      </c>
      <c r="T7" s="4">
        <v>25143.93</v>
      </c>
      <c r="U7" s="6" t="s">
        <v>21</v>
      </c>
      <c r="V7" s="6"/>
    </row>
    <row r="8" spans="2:22" x14ac:dyDescent="0.2">
      <c r="B8" s="2">
        <f t="shared" si="0"/>
        <v>3</v>
      </c>
      <c r="C8" s="2" t="s">
        <v>31</v>
      </c>
      <c r="D8" s="33" t="s">
        <v>24</v>
      </c>
      <c r="E8" s="9"/>
      <c r="F8" s="6" t="s">
        <v>25</v>
      </c>
      <c r="G8" s="6"/>
      <c r="H8" s="2" t="s">
        <v>17</v>
      </c>
      <c r="I8" s="2"/>
      <c r="J8" s="2">
        <v>2018</v>
      </c>
      <c r="K8" s="2" t="s">
        <v>27</v>
      </c>
      <c r="L8" s="2" t="s">
        <v>27</v>
      </c>
      <c r="M8" s="6" t="s">
        <v>44</v>
      </c>
      <c r="N8" s="3">
        <v>45473</v>
      </c>
      <c r="O8" s="4">
        <v>3600</v>
      </c>
      <c r="P8" s="3">
        <v>45473</v>
      </c>
      <c r="Q8" s="4">
        <v>1826.49</v>
      </c>
      <c r="R8" s="3">
        <v>45107</v>
      </c>
      <c r="S8" s="10" t="s">
        <v>30</v>
      </c>
      <c r="T8" s="4">
        <v>33404.33</v>
      </c>
      <c r="U8" s="6" t="s">
        <v>21</v>
      </c>
      <c r="V8" s="6"/>
    </row>
    <row r="9" spans="2:22" x14ac:dyDescent="0.2">
      <c r="B9" s="2">
        <f t="shared" si="0"/>
        <v>4</v>
      </c>
      <c r="C9" s="2" t="s">
        <v>32</v>
      </c>
      <c r="D9" s="33" t="s">
        <v>15</v>
      </c>
      <c r="E9" s="6" t="s">
        <v>33</v>
      </c>
      <c r="F9" s="6" t="s">
        <v>16</v>
      </c>
      <c r="G9" s="6"/>
      <c r="H9" s="2" t="s">
        <v>34</v>
      </c>
      <c r="I9" s="2"/>
      <c r="J9" s="2">
        <v>2021</v>
      </c>
      <c r="K9" s="2" t="s">
        <v>27</v>
      </c>
      <c r="L9" s="2" t="s">
        <v>27</v>
      </c>
      <c r="M9" s="6" t="s">
        <v>35</v>
      </c>
      <c r="N9" s="3">
        <v>45466</v>
      </c>
      <c r="O9" s="4">
        <v>9744</v>
      </c>
      <c r="P9" s="3">
        <v>45462</v>
      </c>
      <c r="Q9" s="4">
        <v>645.21</v>
      </c>
      <c r="R9" s="3">
        <v>45428</v>
      </c>
      <c r="S9" s="4">
        <v>2000000</v>
      </c>
      <c r="T9" s="4">
        <v>51934.59</v>
      </c>
      <c r="U9" s="6" t="s">
        <v>21</v>
      </c>
      <c r="V9" s="6"/>
    </row>
    <row r="10" spans="2:22" x14ac:dyDescent="0.2">
      <c r="B10" s="2">
        <f t="shared" si="0"/>
        <v>5</v>
      </c>
      <c r="C10" s="2" t="s">
        <v>36</v>
      </c>
      <c r="D10" s="33" t="s">
        <v>15</v>
      </c>
      <c r="E10" s="6" t="s">
        <v>33</v>
      </c>
      <c r="F10" s="6" t="s">
        <v>16</v>
      </c>
      <c r="G10" s="6"/>
      <c r="H10" s="2" t="s">
        <v>34</v>
      </c>
      <c r="I10" s="2"/>
      <c r="J10" s="2">
        <v>2021</v>
      </c>
      <c r="K10" s="2" t="s">
        <v>27</v>
      </c>
      <c r="L10" s="2" t="s">
        <v>27</v>
      </c>
      <c r="M10" s="6" t="s">
        <v>37</v>
      </c>
      <c r="N10" s="3">
        <v>45454</v>
      </c>
      <c r="O10" s="4">
        <v>9744</v>
      </c>
      <c r="P10" s="3">
        <v>45493</v>
      </c>
      <c r="Q10" s="4">
        <v>645.21</v>
      </c>
      <c r="R10" s="3">
        <v>45410</v>
      </c>
      <c r="S10" s="4">
        <v>2000000</v>
      </c>
      <c r="T10" s="4">
        <v>51934.59</v>
      </c>
      <c r="U10" s="6" t="s">
        <v>21</v>
      </c>
      <c r="V10" s="6"/>
    </row>
    <row r="11" spans="2:22" x14ac:dyDescent="0.2">
      <c r="B11" s="2">
        <f t="shared" si="0"/>
        <v>6</v>
      </c>
      <c r="C11" s="2" t="s">
        <v>38</v>
      </c>
      <c r="D11" s="33" t="s">
        <v>39</v>
      </c>
      <c r="E11" s="6" t="s">
        <v>40</v>
      </c>
      <c r="F11" s="6" t="s">
        <v>41</v>
      </c>
      <c r="G11" s="6"/>
      <c r="H11" s="2" t="s">
        <v>42</v>
      </c>
      <c r="I11" s="2"/>
      <c r="J11" s="2">
        <v>2022</v>
      </c>
      <c r="K11" s="2" t="s">
        <v>27</v>
      </c>
      <c r="L11" s="2" t="s">
        <v>27</v>
      </c>
      <c r="M11" s="6" t="s">
        <v>18</v>
      </c>
      <c r="N11" s="8"/>
      <c r="O11" s="10"/>
      <c r="P11" s="8"/>
      <c r="Q11" s="10"/>
      <c r="R11" s="3">
        <v>45466</v>
      </c>
      <c r="S11" s="27" t="s">
        <v>100</v>
      </c>
      <c r="T11" s="4">
        <v>8594.24</v>
      </c>
      <c r="U11" s="6" t="s">
        <v>21</v>
      </c>
      <c r="V11" s="6"/>
    </row>
    <row r="12" spans="2:22" x14ac:dyDescent="0.2">
      <c r="B12" s="2">
        <f t="shared" si="0"/>
        <v>7</v>
      </c>
      <c r="C12" s="2" t="s">
        <v>45</v>
      </c>
      <c r="D12" s="33" t="s">
        <v>39</v>
      </c>
      <c r="E12" s="6" t="s">
        <v>46</v>
      </c>
      <c r="F12" s="6" t="s">
        <v>47</v>
      </c>
      <c r="G12" s="6"/>
      <c r="H12" s="2" t="s">
        <v>17</v>
      </c>
      <c r="I12" s="2"/>
      <c r="J12" s="2">
        <v>2546</v>
      </c>
      <c r="K12" s="2" t="s">
        <v>49</v>
      </c>
      <c r="L12" s="2" t="s">
        <v>49</v>
      </c>
      <c r="M12" s="6" t="s">
        <v>48</v>
      </c>
      <c r="N12" s="3">
        <v>45291</v>
      </c>
      <c r="O12" s="4">
        <v>3600</v>
      </c>
      <c r="P12" s="3">
        <v>45291</v>
      </c>
      <c r="Q12" s="4">
        <v>1310</v>
      </c>
      <c r="R12" s="3">
        <v>45421</v>
      </c>
      <c r="S12" s="27" t="s">
        <v>100</v>
      </c>
      <c r="T12" s="4">
        <v>4913</v>
      </c>
      <c r="U12" s="6" t="s">
        <v>21</v>
      </c>
      <c r="V12" s="6"/>
    </row>
    <row r="13" spans="2:22" x14ac:dyDescent="0.2">
      <c r="B13" s="2">
        <f t="shared" si="0"/>
        <v>8</v>
      </c>
      <c r="C13" s="2" t="s">
        <v>50</v>
      </c>
      <c r="D13" s="33" t="s">
        <v>24</v>
      </c>
      <c r="E13" s="6" t="s">
        <v>51</v>
      </c>
      <c r="F13" s="6" t="s">
        <v>47</v>
      </c>
      <c r="G13" s="6"/>
      <c r="H13" s="2" t="s">
        <v>17</v>
      </c>
      <c r="I13" s="2"/>
      <c r="J13" s="2">
        <v>2556</v>
      </c>
      <c r="K13" s="2" t="s">
        <v>49</v>
      </c>
      <c r="L13" s="2" t="s">
        <v>19</v>
      </c>
      <c r="M13" s="6" t="s">
        <v>52</v>
      </c>
      <c r="N13" s="8"/>
      <c r="O13" s="4">
        <v>3600</v>
      </c>
      <c r="P13" s="8"/>
      <c r="Q13" s="4">
        <v>1707</v>
      </c>
      <c r="R13" s="3">
        <v>45461</v>
      </c>
      <c r="S13" s="27" t="s">
        <v>100</v>
      </c>
      <c r="T13" s="4">
        <v>42272</v>
      </c>
      <c r="U13" s="6" t="s">
        <v>21</v>
      </c>
      <c r="V13" s="6"/>
    </row>
    <row r="14" spans="2:22" x14ac:dyDescent="0.2">
      <c r="B14" s="2">
        <f t="shared" si="0"/>
        <v>9</v>
      </c>
      <c r="C14" s="2" t="s">
        <v>53</v>
      </c>
      <c r="D14" s="33" t="s">
        <v>24</v>
      </c>
      <c r="E14" s="6" t="s">
        <v>54</v>
      </c>
      <c r="F14" s="6" t="s">
        <v>47</v>
      </c>
      <c r="G14" s="6"/>
      <c r="H14" s="2" t="s">
        <v>17</v>
      </c>
      <c r="I14" s="2"/>
      <c r="J14" s="2">
        <v>2559</v>
      </c>
      <c r="K14" s="2" t="s">
        <v>49</v>
      </c>
      <c r="L14" s="2" t="s">
        <v>49</v>
      </c>
      <c r="M14" s="6" t="s">
        <v>55</v>
      </c>
      <c r="N14" s="8"/>
      <c r="O14" s="4">
        <v>3600</v>
      </c>
      <c r="P14" s="8"/>
      <c r="Q14" s="4"/>
      <c r="R14" s="3">
        <v>45228</v>
      </c>
      <c r="S14" s="27" t="s">
        <v>100</v>
      </c>
      <c r="T14" s="4">
        <v>34275</v>
      </c>
      <c r="U14" s="6" t="s">
        <v>21</v>
      </c>
      <c r="V14" s="6"/>
    </row>
    <row r="15" spans="2:22" x14ac:dyDescent="0.2">
      <c r="B15" s="2">
        <f t="shared" si="0"/>
        <v>10</v>
      </c>
      <c r="C15" s="2" t="s">
        <v>56</v>
      </c>
      <c r="D15" s="33" t="s">
        <v>24</v>
      </c>
      <c r="E15" s="9"/>
      <c r="F15" s="6" t="s">
        <v>47</v>
      </c>
      <c r="G15" s="6"/>
      <c r="H15" s="2" t="s">
        <v>57</v>
      </c>
      <c r="I15" s="2"/>
      <c r="J15" s="7"/>
      <c r="K15" s="2" t="s">
        <v>49</v>
      </c>
      <c r="L15" s="2" t="s">
        <v>49</v>
      </c>
      <c r="M15" s="6" t="s">
        <v>99</v>
      </c>
      <c r="N15" s="81" t="s">
        <v>28</v>
      </c>
      <c r="O15" s="82"/>
      <c r="P15" s="82"/>
      <c r="Q15" s="82"/>
      <c r="R15" s="82"/>
      <c r="S15" s="82"/>
      <c r="T15" s="83"/>
      <c r="U15" s="6" t="s">
        <v>58</v>
      </c>
      <c r="V15" s="6"/>
    </row>
    <row r="16" spans="2:22" x14ac:dyDescent="0.2">
      <c r="B16" s="2">
        <f t="shared" si="0"/>
        <v>11</v>
      </c>
      <c r="C16" s="2" t="s">
        <v>59</v>
      </c>
      <c r="D16" s="33" t="s">
        <v>60</v>
      </c>
      <c r="E16" s="9"/>
      <c r="F16" s="6" t="s">
        <v>61</v>
      </c>
      <c r="G16" s="6"/>
      <c r="H16" s="2" t="s">
        <v>17</v>
      </c>
      <c r="I16" s="2"/>
      <c r="J16" s="2">
        <v>2548</v>
      </c>
      <c r="K16" s="2" t="s">
        <v>49</v>
      </c>
      <c r="L16" s="2" t="s">
        <v>49</v>
      </c>
      <c r="M16" s="6" t="s">
        <v>99</v>
      </c>
      <c r="N16" s="81" t="s">
        <v>28</v>
      </c>
      <c r="O16" s="82"/>
      <c r="P16" s="82"/>
      <c r="Q16" s="82"/>
      <c r="R16" s="82"/>
      <c r="S16" s="82"/>
      <c r="T16" s="83"/>
      <c r="U16" s="6" t="s">
        <v>58</v>
      </c>
      <c r="V16" s="6"/>
    </row>
    <row r="17" spans="2:22" x14ac:dyDescent="0.2">
      <c r="B17" s="2">
        <f t="shared" si="0"/>
        <v>12</v>
      </c>
      <c r="C17" s="2" t="s">
        <v>62</v>
      </c>
      <c r="D17" s="33" t="s">
        <v>63</v>
      </c>
      <c r="E17" s="9"/>
      <c r="F17" s="6" t="s">
        <v>61</v>
      </c>
      <c r="G17" s="6"/>
      <c r="H17" s="2" t="s">
        <v>17</v>
      </c>
      <c r="I17" s="2"/>
      <c r="J17" s="2">
        <v>2560</v>
      </c>
      <c r="K17" s="2" t="s">
        <v>49</v>
      </c>
      <c r="L17" s="2" t="s">
        <v>49</v>
      </c>
      <c r="M17" s="6" t="s">
        <v>99</v>
      </c>
      <c r="N17" s="81" t="s">
        <v>28</v>
      </c>
      <c r="O17" s="82"/>
      <c r="P17" s="82"/>
      <c r="Q17" s="82"/>
      <c r="R17" s="82"/>
      <c r="S17" s="82"/>
      <c r="T17" s="83"/>
      <c r="U17" s="6" t="s">
        <v>58</v>
      </c>
      <c r="V17" s="6"/>
    </row>
    <row r="18" spans="2:22" x14ac:dyDescent="0.2">
      <c r="B18" s="2">
        <f t="shared" si="0"/>
        <v>13</v>
      </c>
      <c r="C18" s="2" t="s">
        <v>64</v>
      </c>
      <c r="D18" s="33" t="s">
        <v>24</v>
      </c>
      <c r="E18" s="9"/>
      <c r="F18" s="6" t="s">
        <v>65</v>
      </c>
      <c r="G18" s="6"/>
      <c r="H18" s="2" t="s">
        <v>17</v>
      </c>
      <c r="I18" s="2"/>
      <c r="J18" s="2" t="s">
        <v>66</v>
      </c>
      <c r="K18" s="2" t="s">
        <v>19</v>
      </c>
      <c r="L18" s="2" t="s">
        <v>19</v>
      </c>
      <c r="M18" s="6" t="s">
        <v>67</v>
      </c>
      <c r="N18" s="3">
        <v>45382</v>
      </c>
      <c r="O18" s="4">
        <v>3600</v>
      </c>
      <c r="P18" s="3">
        <v>45382</v>
      </c>
      <c r="Q18" s="4">
        <v>1707</v>
      </c>
      <c r="R18" s="3">
        <v>45461</v>
      </c>
      <c r="S18" s="4">
        <v>590000</v>
      </c>
      <c r="T18" s="4">
        <v>33481</v>
      </c>
      <c r="U18" s="6" t="s">
        <v>21</v>
      </c>
      <c r="V18" s="6"/>
    </row>
    <row r="19" spans="2:22" x14ac:dyDescent="0.2">
      <c r="B19" s="2">
        <f t="shared" si="0"/>
        <v>14</v>
      </c>
      <c r="C19" s="2" t="s">
        <v>68</v>
      </c>
      <c r="D19" s="33" t="s">
        <v>15</v>
      </c>
      <c r="E19" s="6" t="s">
        <v>69</v>
      </c>
      <c r="F19" s="6" t="s">
        <v>16</v>
      </c>
      <c r="G19" s="6"/>
      <c r="H19" s="2" t="s">
        <v>34</v>
      </c>
      <c r="I19" s="2"/>
      <c r="J19" s="2" t="s">
        <v>70</v>
      </c>
      <c r="K19" s="2" t="s">
        <v>19</v>
      </c>
      <c r="L19" s="2" t="s">
        <v>19</v>
      </c>
      <c r="M19" s="6" t="s">
        <v>71</v>
      </c>
      <c r="N19" s="3">
        <v>45299</v>
      </c>
      <c r="O19" s="4">
        <v>9841</v>
      </c>
      <c r="P19" s="3">
        <v>45299</v>
      </c>
      <c r="Q19" s="4">
        <v>645.21</v>
      </c>
      <c r="R19" s="3">
        <v>45224</v>
      </c>
      <c r="S19" s="4">
        <v>2000000</v>
      </c>
      <c r="T19" s="4">
        <v>38194</v>
      </c>
      <c r="U19" s="6" t="s">
        <v>21</v>
      </c>
      <c r="V19" s="6"/>
    </row>
    <row r="20" spans="2:22" x14ac:dyDescent="0.2">
      <c r="B20" s="2">
        <f t="shared" si="0"/>
        <v>15</v>
      </c>
      <c r="C20" s="2" t="s">
        <v>72</v>
      </c>
      <c r="D20" s="33" t="s">
        <v>15</v>
      </c>
      <c r="E20" s="6" t="s">
        <v>73</v>
      </c>
      <c r="F20" s="6" t="s">
        <v>16</v>
      </c>
      <c r="G20" s="6"/>
      <c r="H20" s="2" t="s">
        <v>34</v>
      </c>
      <c r="I20" s="2"/>
      <c r="J20" s="2" t="s">
        <v>74</v>
      </c>
      <c r="K20" s="2" t="s">
        <v>19</v>
      </c>
      <c r="L20" s="2" t="s">
        <v>19</v>
      </c>
      <c r="M20" s="6" t="s">
        <v>75</v>
      </c>
      <c r="N20" s="3">
        <v>45348</v>
      </c>
      <c r="O20" s="4">
        <v>2737.14</v>
      </c>
      <c r="P20" s="3">
        <v>45348</v>
      </c>
      <c r="Q20" s="4">
        <v>645.21</v>
      </c>
      <c r="R20" s="3">
        <v>45410</v>
      </c>
      <c r="S20" s="4">
        <v>1100000</v>
      </c>
      <c r="T20" s="4">
        <v>45590</v>
      </c>
      <c r="U20" s="6" t="s">
        <v>21</v>
      </c>
      <c r="V20" s="6"/>
    </row>
    <row r="21" spans="2:22" x14ac:dyDescent="0.2">
      <c r="B21" s="2">
        <f t="shared" si="0"/>
        <v>16</v>
      </c>
      <c r="C21" s="2" t="s">
        <v>76</v>
      </c>
      <c r="D21" s="33" t="s">
        <v>15</v>
      </c>
      <c r="E21" s="6" t="s">
        <v>69</v>
      </c>
      <c r="F21" s="6" t="s">
        <v>16</v>
      </c>
      <c r="G21" s="6"/>
      <c r="H21" s="2" t="s">
        <v>17</v>
      </c>
      <c r="I21" s="2"/>
      <c r="J21" s="2" t="s">
        <v>77</v>
      </c>
      <c r="K21" s="2" t="s">
        <v>19</v>
      </c>
      <c r="L21" s="2" t="s">
        <v>79</v>
      </c>
      <c r="M21" s="6" t="s">
        <v>78</v>
      </c>
      <c r="N21" s="3">
        <v>45254</v>
      </c>
      <c r="O21" s="4">
        <v>9841</v>
      </c>
      <c r="P21" s="3">
        <v>45254</v>
      </c>
      <c r="Q21" s="4">
        <v>645.21</v>
      </c>
      <c r="R21" s="3">
        <v>45208</v>
      </c>
      <c r="S21" s="4">
        <v>2100000</v>
      </c>
      <c r="T21" s="4">
        <v>38194</v>
      </c>
      <c r="U21" s="6" t="s">
        <v>21</v>
      </c>
      <c r="V21" s="6"/>
    </row>
    <row r="22" spans="2:22" x14ac:dyDescent="0.2">
      <c r="B22" s="2">
        <f t="shared" si="0"/>
        <v>17</v>
      </c>
      <c r="C22" s="2" t="s">
        <v>80</v>
      </c>
      <c r="D22" s="33" t="s">
        <v>15</v>
      </c>
      <c r="E22" s="6" t="s">
        <v>81</v>
      </c>
      <c r="F22" s="6" t="s">
        <v>16</v>
      </c>
      <c r="G22" s="6"/>
      <c r="H22" s="2" t="s">
        <v>17</v>
      </c>
      <c r="I22" s="2"/>
      <c r="J22" s="2" t="s">
        <v>82</v>
      </c>
      <c r="K22" s="2" t="s">
        <v>19</v>
      </c>
      <c r="L22" s="2" t="s">
        <v>19</v>
      </c>
      <c r="M22" s="6" t="s">
        <v>83</v>
      </c>
      <c r="N22" s="3">
        <v>45235</v>
      </c>
      <c r="O22" s="4">
        <v>2787.14</v>
      </c>
      <c r="P22" s="3">
        <v>45235</v>
      </c>
      <c r="Q22" s="4">
        <v>645.21</v>
      </c>
      <c r="R22" s="3">
        <v>45162</v>
      </c>
      <c r="S22" s="4">
        <v>950000</v>
      </c>
      <c r="T22" s="4">
        <v>33021</v>
      </c>
      <c r="U22" s="6" t="s">
        <v>21</v>
      </c>
      <c r="V22" s="6"/>
    </row>
    <row r="23" spans="2:22" x14ac:dyDescent="0.2">
      <c r="B23" s="2">
        <f t="shared" si="0"/>
        <v>18</v>
      </c>
      <c r="C23" s="2" t="s">
        <v>84</v>
      </c>
      <c r="D23" s="33" t="s">
        <v>15</v>
      </c>
      <c r="E23" s="6" t="s">
        <v>81</v>
      </c>
      <c r="F23" s="6" t="s">
        <v>16</v>
      </c>
      <c r="G23" s="6"/>
      <c r="H23" s="2" t="s">
        <v>34</v>
      </c>
      <c r="I23" s="2"/>
      <c r="J23" s="2" t="s">
        <v>82</v>
      </c>
      <c r="K23" s="2" t="s">
        <v>19</v>
      </c>
      <c r="L23" s="2" t="s">
        <v>19</v>
      </c>
      <c r="M23" s="6" t="s">
        <v>83</v>
      </c>
      <c r="N23" s="3">
        <v>45235</v>
      </c>
      <c r="O23" s="4">
        <v>2787.14</v>
      </c>
      <c r="P23" s="3">
        <v>45235</v>
      </c>
      <c r="Q23" s="4">
        <v>645.21</v>
      </c>
      <c r="R23" s="3">
        <v>45162</v>
      </c>
      <c r="S23" s="4">
        <v>950000</v>
      </c>
      <c r="T23" s="4">
        <v>38038</v>
      </c>
      <c r="U23" s="6" t="s">
        <v>21</v>
      </c>
      <c r="V23" s="6"/>
    </row>
    <row r="24" spans="2:22" x14ac:dyDescent="0.2">
      <c r="B24" s="2">
        <f t="shared" si="0"/>
        <v>19</v>
      </c>
      <c r="C24" s="2" t="s">
        <v>85</v>
      </c>
      <c r="D24" s="33" t="s">
        <v>86</v>
      </c>
      <c r="E24" s="6" t="s">
        <v>87</v>
      </c>
      <c r="F24" s="6" t="s">
        <v>88</v>
      </c>
      <c r="G24" s="6"/>
      <c r="H24" s="2" t="s">
        <v>34</v>
      </c>
      <c r="I24" s="2"/>
      <c r="J24" s="2" t="s">
        <v>89</v>
      </c>
      <c r="K24" s="2" t="s">
        <v>19</v>
      </c>
      <c r="L24" s="2" t="s">
        <v>79</v>
      </c>
      <c r="M24" s="6" t="s">
        <v>90</v>
      </c>
      <c r="N24" s="3">
        <v>45248</v>
      </c>
      <c r="O24" s="4">
        <v>3297</v>
      </c>
      <c r="P24" s="3">
        <v>45248</v>
      </c>
      <c r="Q24" s="4">
        <v>645.21</v>
      </c>
      <c r="R24" s="3">
        <v>45198</v>
      </c>
      <c r="S24" s="4">
        <v>820000</v>
      </c>
      <c r="T24" s="4">
        <v>18841</v>
      </c>
      <c r="U24" s="6" t="s">
        <v>21</v>
      </c>
      <c r="V24" s="6"/>
    </row>
    <row r="25" spans="2:22" x14ac:dyDescent="0.2">
      <c r="B25" s="2">
        <f t="shared" si="0"/>
        <v>20</v>
      </c>
      <c r="C25" s="2" t="s">
        <v>91</v>
      </c>
      <c r="D25" s="33" t="s">
        <v>15</v>
      </c>
      <c r="E25" s="6" t="s">
        <v>81</v>
      </c>
      <c r="F25" s="6" t="s">
        <v>92</v>
      </c>
      <c r="G25" s="6"/>
      <c r="H25" s="2" t="s">
        <v>17</v>
      </c>
      <c r="I25" s="2"/>
      <c r="J25" s="2" t="s">
        <v>93</v>
      </c>
      <c r="K25" s="2" t="s">
        <v>19</v>
      </c>
      <c r="L25" s="2" t="s">
        <v>19</v>
      </c>
      <c r="M25" s="6" t="s">
        <v>98</v>
      </c>
      <c r="N25" s="3">
        <v>45505</v>
      </c>
      <c r="O25" s="4">
        <v>11890</v>
      </c>
      <c r="P25" s="3">
        <v>45505</v>
      </c>
      <c r="Q25" s="4">
        <v>645.21</v>
      </c>
      <c r="R25" s="3">
        <v>45458</v>
      </c>
      <c r="S25" s="4">
        <v>950000</v>
      </c>
      <c r="T25" s="4">
        <v>39739</v>
      </c>
      <c r="U25" s="6" t="s">
        <v>21</v>
      </c>
      <c r="V25" s="6"/>
    </row>
    <row r="26" spans="2:22" x14ac:dyDescent="0.2">
      <c r="B26" s="2">
        <f t="shared" si="0"/>
        <v>21</v>
      </c>
      <c r="C26" s="2" t="s">
        <v>94</v>
      </c>
      <c r="D26" s="33" t="s">
        <v>15</v>
      </c>
      <c r="E26" s="6" t="s">
        <v>95</v>
      </c>
      <c r="F26" s="6" t="s">
        <v>16</v>
      </c>
      <c r="G26" s="6"/>
      <c r="H26" s="2" t="s">
        <v>34</v>
      </c>
      <c r="I26" s="2"/>
      <c r="J26" s="2" t="s">
        <v>96</v>
      </c>
      <c r="K26" s="2" t="s">
        <v>19</v>
      </c>
      <c r="L26" s="2" t="s">
        <v>79</v>
      </c>
      <c r="M26" s="6" t="s">
        <v>97</v>
      </c>
      <c r="N26" s="3">
        <v>45431</v>
      </c>
      <c r="O26" s="4">
        <v>9744</v>
      </c>
      <c r="P26" s="3">
        <v>45431</v>
      </c>
      <c r="Q26" s="4">
        <v>645.21</v>
      </c>
      <c r="R26" s="3">
        <v>45457</v>
      </c>
      <c r="S26" s="4">
        <v>2800000</v>
      </c>
      <c r="T26" s="4">
        <v>53395</v>
      </c>
      <c r="U26" s="6" t="s">
        <v>21</v>
      </c>
      <c r="V26" s="6"/>
    </row>
    <row r="27" spans="2:22" x14ac:dyDescent="0.2">
      <c r="B27" s="2">
        <f t="shared" si="0"/>
        <v>22</v>
      </c>
      <c r="C27" s="2" t="s">
        <v>102</v>
      </c>
      <c r="D27" s="33" t="s">
        <v>15</v>
      </c>
      <c r="E27" s="6" t="s">
        <v>103</v>
      </c>
      <c r="F27" s="6" t="s">
        <v>16</v>
      </c>
      <c r="G27" s="6"/>
      <c r="H27" s="2" t="s">
        <v>17</v>
      </c>
      <c r="I27" s="2"/>
      <c r="J27" s="2">
        <v>2565</v>
      </c>
      <c r="K27" s="2" t="s">
        <v>19</v>
      </c>
      <c r="L27" s="2" t="s">
        <v>19</v>
      </c>
      <c r="M27" s="6" t="s">
        <v>18</v>
      </c>
      <c r="N27" s="3">
        <v>45230</v>
      </c>
      <c r="O27" s="4">
        <v>10000</v>
      </c>
      <c r="P27" s="3">
        <v>45230</v>
      </c>
      <c r="Q27" s="4">
        <v>700</v>
      </c>
      <c r="R27" s="3">
        <v>45230</v>
      </c>
      <c r="S27" s="4">
        <v>1000000</v>
      </c>
      <c r="T27" s="4">
        <v>30000</v>
      </c>
      <c r="U27" s="6" t="s">
        <v>21</v>
      </c>
      <c r="V27" s="6"/>
    </row>
    <row r="28" spans="2:22" x14ac:dyDescent="0.2">
      <c r="B28" s="2">
        <f t="shared" si="0"/>
        <v>23</v>
      </c>
      <c r="C28" s="2" t="s">
        <v>129</v>
      </c>
      <c r="D28" s="33" t="s">
        <v>130</v>
      </c>
      <c r="E28" s="6" t="s">
        <v>131</v>
      </c>
      <c r="F28" s="6" t="s">
        <v>118</v>
      </c>
      <c r="G28" s="6"/>
      <c r="H28" s="2" t="s">
        <v>42</v>
      </c>
      <c r="I28" s="2"/>
      <c r="J28" s="2">
        <v>2565</v>
      </c>
      <c r="K28" s="2" t="s">
        <v>27</v>
      </c>
      <c r="L28" s="2" t="s">
        <v>109</v>
      </c>
      <c r="M28" s="6" t="s">
        <v>30</v>
      </c>
      <c r="N28" s="3">
        <v>45006</v>
      </c>
      <c r="O28" s="4">
        <v>750</v>
      </c>
      <c r="P28" s="3">
        <v>45436</v>
      </c>
      <c r="Q28" s="4">
        <v>900</v>
      </c>
      <c r="R28" s="11">
        <v>0</v>
      </c>
      <c r="S28" s="4">
        <v>0</v>
      </c>
      <c r="T28" s="11">
        <v>0</v>
      </c>
      <c r="U28" s="6" t="s">
        <v>197</v>
      </c>
      <c r="V28" s="6" t="s">
        <v>199</v>
      </c>
    </row>
    <row r="29" spans="2:22" x14ac:dyDescent="0.2">
      <c r="B29" s="2">
        <f t="shared" si="0"/>
        <v>24</v>
      </c>
      <c r="C29" s="2" t="s">
        <v>132</v>
      </c>
      <c r="D29" s="33" t="s">
        <v>130</v>
      </c>
      <c r="E29" s="6" t="s">
        <v>131</v>
      </c>
      <c r="F29" s="6" t="s">
        <v>133</v>
      </c>
      <c r="G29" s="6"/>
      <c r="H29" s="2" t="s">
        <v>17</v>
      </c>
      <c r="I29" s="2"/>
      <c r="J29" s="2">
        <v>2565</v>
      </c>
      <c r="K29" s="2" t="s">
        <v>27</v>
      </c>
      <c r="L29" s="2" t="s">
        <v>109</v>
      </c>
      <c r="M29" s="6" t="s">
        <v>30</v>
      </c>
      <c r="N29" s="3">
        <v>44860</v>
      </c>
      <c r="O29" s="4">
        <v>900</v>
      </c>
      <c r="P29" s="11">
        <v>0</v>
      </c>
      <c r="Q29" s="11">
        <v>0</v>
      </c>
      <c r="R29" s="11">
        <v>0</v>
      </c>
      <c r="S29" s="4">
        <v>0</v>
      </c>
      <c r="T29" s="11">
        <v>0</v>
      </c>
      <c r="U29" s="6" t="s">
        <v>197</v>
      </c>
      <c r="V29" s="6" t="s">
        <v>199</v>
      </c>
    </row>
    <row r="30" spans="2:22" x14ac:dyDescent="0.2">
      <c r="B30" s="2">
        <f t="shared" si="0"/>
        <v>25</v>
      </c>
      <c r="C30" s="2" t="s">
        <v>116</v>
      </c>
      <c r="D30" s="33" t="s">
        <v>15</v>
      </c>
      <c r="E30" s="6" t="s">
        <v>117</v>
      </c>
      <c r="F30" s="6" t="s">
        <v>118</v>
      </c>
      <c r="G30" s="6"/>
      <c r="H30" s="2" t="s">
        <v>17</v>
      </c>
      <c r="I30" s="2"/>
      <c r="J30" s="2">
        <v>2565</v>
      </c>
      <c r="K30" s="2" t="s">
        <v>109</v>
      </c>
      <c r="L30" s="2" t="s">
        <v>109</v>
      </c>
      <c r="M30" s="6" t="s">
        <v>30</v>
      </c>
      <c r="N30" s="3">
        <v>45459</v>
      </c>
      <c r="O30" s="4">
        <v>950</v>
      </c>
      <c r="P30" s="3">
        <v>45457</v>
      </c>
      <c r="Q30" s="4">
        <v>1100</v>
      </c>
      <c r="R30" s="13">
        <v>0</v>
      </c>
      <c r="S30" s="27">
        <v>0</v>
      </c>
      <c r="T30" s="13">
        <v>0</v>
      </c>
      <c r="U30" s="6" t="s">
        <v>197</v>
      </c>
      <c r="V30" s="6" t="s">
        <v>195</v>
      </c>
    </row>
    <row r="31" spans="2:22" x14ac:dyDescent="0.2">
      <c r="B31" s="2">
        <f t="shared" si="0"/>
        <v>26</v>
      </c>
      <c r="C31" s="2" t="s">
        <v>134</v>
      </c>
      <c r="D31" s="33" t="s">
        <v>135</v>
      </c>
      <c r="E31" s="6" t="s">
        <v>30</v>
      </c>
      <c r="F31" s="6" t="s">
        <v>136</v>
      </c>
      <c r="G31" s="6"/>
      <c r="H31" s="2" t="s">
        <v>42</v>
      </c>
      <c r="I31" s="2"/>
      <c r="J31" s="2">
        <v>2565</v>
      </c>
      <c r="K31" s="2" t="s">
        <v>109</v>
      </c>
      <c r="L31" s="2" t="s">
        <v>109</v>
      </c>
      <c r="M31" s="6" t="s">
        <v>30</v>
      </c>
      <c r="N31" s="3">
        <v>44608</v>
      </c>
      <c r="O31" s="4">
        <v>310</v>
      </c>
      <c r="P31" s="11">
        <v>0</v>
      </c>
      <c r="Q31" s="11">
        <v>0</v>
      </c>
      <c r="R31" s="11">
        <v>0</v>
      </c>
      <c r="S31" s="4">
        <v>0</v>
      </c>
      <c r="T31" s="11">
        <v>0</v>
      </c>
      <c r="U31" s="6" t="s">
        <v>197</v>
      </c>
      <c r="V31" s="6" t="s">
        <v>199</v>
      </c>
    </row>
    <row r="32" spans="2:22" x14ac:dyDescent="0.2">
      <c r="B32" s="2">
        <f t="shared" si="0"/>
        <v>27</v>
      </c>
      <c r="C32" s="2" t="s">
        <v>137</v>
      </c>
      <c r="D32" s="33" t="s">
        <v>135</v>
      </c>
      <c r="E32" s="6" t="s">
        <v>30</v>
      </c>
      <c r="F32" s="6" t="s">
        <v>136</v>
      </c>
      <c r="G32" s="6"/>
      <c r="H32" s="2" t="s">
        <v>138</v>
      </c>
      <c r="I32" s="2"/>
      <c r="J32" s="2">
        <v>2565</v>
      </c>
      <c r="K32" s="2" t="s">
        <v>109</v>
      </c>
      <c r="L32" s="2" t="s">
        <v>109</v>
      </c>
      <c r="M32" s="6" t="s">
        <v>30</v>
      </c>
      <c r="N32" s="3">
        <v>44842</v>
      </c>
      <c r="O32" s="4">
        <v>185</v>
      </c>
      <c r="P32" s="11">
        <v>0</v>
      </c>
      <c r="Q32" s="11">
        <v>0</v>
      </c>
      <c r="R32" s="11">
        <v>0</v>
      </c>
      <c r="S32" s="4">
        <v>0</v>
      </c>
      <c r="T32" s="11">
        <v>0</v>
      </c>
      <c r="U32" s="6" t="s">
        <v>197</v>
      </c>
      <c r="V32" s="6" t="s">
        <v>199</v>
      </c>
    </row>
    <row r="33" spans="2:22" x14ac:dyDescent="0.2">
      <c r="B33" s="2">
        <f t="shared" si="0"/>
        <v>28</v>
      </c>
      <c r="C33" s="2" t="s">
        <v>191</v>
      </c>
      <c r="D33" s="33" t="s">
        <v>154</v>
      </c>
      <c r="E33" s="6" t="s">
        <v>155</v>
      </c>
      <c r="F33" s="6" t="s">
        <v>156</v>
      </c>
      <c r="G33" s="6"/>
      <c r="H33" s="2" t="s">
        <v>157</v>
      </c>
      <c r="I33" s="2"/>
      <c r="J33" s="2">
        <v>2565</v>
      </c>
      <c r="K33" s="2" t="s">
        <v>19</v>
      </c>
      <c r="L33" s="2" t="s">
        <v>109</v>
      </c>
      <c r="M33" s="6" t="s">
        <v>30</v>
      </c>
      <c r="N33" s="6" t="s">
        <v>30</v>
      </c>
      <c r="O33" s="6" t="s">
        <v>30</v>
      </c>
      <c r="P33" s="6" t="s">
        <v>30</v>
      </c>
      <c r="Q33" s="6" t="s">
        <v>30</v>
      </c>
      <c r="R33" s="8"/>
      <c r="S33" s="10"/>
      <c r="T33" s="10"/>
      <c r="U33" s="6"/>
      <c r="V33" s="6"/>
    </row>
    <row r="34" spans="2:22" x14ac:dyDescent="0.2">
      <c r="B34" s="2">
        <f t="shared" si="0"/>
        <v>29</v>
      </c>
      <c r="C34" s="2" t="s">
        <v>191</v>
      </c>
      <c r="D34" s="33" t="s">
        <v>154</v>
      </c>
      <c r="E34" s="6" t="s">
        <v>155</v>
      </c>
      <c r="F34" s="6" t="s">
        <v>156</v>
      </c>
      <c r="G34" s="6"/>
      <c r="H34" s="2" t="s">
        <v>157</v>
      </c>
      <c r="I34" s="2"/>
      <c r="J34" s="2">
        <v>2565</v>
      </c>
      <c r="K34" s="2" t="s">
        <v>19</v>
      </c>
      <c r="L34" s="2" t="s">
        <v>109</v>
      </c>
      <c r="M34" s="6" t="s">
        <v>30</v>
      </c>
      <c r="N34" s="6" t="s">
        <v>30</v>
      </c>
      <c r="O34" s="6" t="s">
        <v>30</v>
      </c>
      <c r="P34" s="6" t="s">
        <v>30</v>
      </c>
      <c r="Q34" s="6" t="s">
        <v>30</v>
      </c>
      <c r="R34" s="8"/>
      <c r="S34" s="10"/>
      <c r="T34" s="10"/>
      <c r="U34" s="6"/>
      <c r="V34" s="6"/>
    </row>
    <row r="35" spans="2:22" x14ac:dyDescent="0.2">
      <c r="B35" s="2">
        <f t="shared" si="0"/>
        <v>30</v>
      </c>
      <c r="C35" s="2" t="s">
        <v>191</v>
      </c>
      <c r="D35" s="33" t="s">
        <v>154</v>
      </c>
      <c r="E35" s="6" t="s">
        <v>155</v>
      </c>
      <c r="F35" s="6" t="s">
        <v>156</v>
      </c>
      <c r="G35" s="6"/>
      <c r="H35" s="2" t="s">
        <v>157</v>
      </c>
      <c r="I35" s="2"/>
      <c r="J35" s="2">
        <v>2565</v>
      </c>
      <c r="K35" s="2" t="s">
        <v>19</v>
      </c>
      <c r="L35" s="2" t="s">
        <v>109</v>
      </c>
      <c r="M35" s="6" t="s">
        <v>30</v>
      </c>
      <c r="N35" s="6" t="s">
        <v>30</v>
      </c>
      <c r="O35" s="6" t="s">
        <v>30</v>
      </c>
      <c r="P35" s="6" t="s">
        <v>30</v>
      </c>
      <c r="Q35" s="6" t="s">
        <v>30</v>
      </c>
      <c r="R35" s="8"/>
      <c r="S35" s="10"/>
      <c r="T35" s="10"/>
      <c r="U35" s="6"/>
      <c r="V35" s="6"/>
    </row>
    <row r="36" spans="2:22" x14ac:dyDescent="0.2">
      <c r="B36" s="2">
        <f t="shared" si="0"/>
        <v>31</v>
      </c>
      <c r="C36" s="2" t="s">
        <v>191</v>
      </c>
      <c r="D36" s="33" t="s">
        <v>154</v>
      </c>
      <c r="E36" s="6" t="s">
        <v>155</v>
      </c>
      <c r="F36" s="6" t="s">
        <v>156</v>
      </c>
      <c r="G36" s="6"/>
      <c r="H36" s="2" t="s">
        <v>158</v>
      </c>
      <c r="I36" s="2"/>
      <c r="J36" s="2">
        <v>2565</v>
      </c>
      <c r="K36" s="2" t="s">
        <v>19</v>
      </c>
      <c r="L36" s="2" t="s">
        <v>109</v>
      </c>
      <c r="M36" s="6" t="s">
        <v>30</v>
      </c>
      <c r="N36" s="6" t="s">
        <v>30</v>
      </c>
      <c r="O36" s="6" t="s">
        <v>30</v>
      </c>
      <c r="P36" s="6" t="s">
        <v>30</v>
      </c>
      <c r="Q36" s="6" t="s">
        <v>30</v>
      </c>
      <c r="R36" s="8"/>
      <c r="S36" s="10"/>
      <c r="T36" s="10"/>
      <c r="U36" s="6"/>
      <c r="V36" s="6"/>
    </row>
    <row r="37" spans="2:22" x14ac:dyDescent="0.2">
      <c r="B37" s="2">
        <f t="shared" si="0"/>
        <v>32</v>
      </c>
      <c r="C37" s="2" t="s">
        <v>191</v>
      </c>
      <c r="D37" s="33" t="s">
        <v>154</v>
      </c>
      <c r="E37" s="6" t="s">
        <v>155</v>
      </c>
      <c r="F37" s="6" t="s">
        <v>156</v>
      </c>
      <c r="G37" s="6"/>
      <c r="H37" s="2" t="s">
        <v>158</v>
      </c>
      <c r="I37" s="2"/>
      <c r="J37" s="2">
        <v>2565</v>
      </c>
      <c r="K37" s="2" t="s">
        <v>19</v>
      </c>
      <c r="L37" s="2" t="s">
        <v>109</v>
      </c>
      <c r="M37" s="6" t="s">
        <v>30</v>
      </c>
      <c r="N37" s="6" t="s">
        <v>30</v>
      </c>
      <c r="O37" s="6" t="s">
        <v>30</v>
      </c>
      <c r="P37" s="6" t="s">
        <v>30</v>
      </c>
      <c r="Q37" s="6" t="s">
        <v>30</v>
      </c>
      <c r="R37" s="8"/>
      <c r="S37" s="10"/>
      <c r="T37" s="10"/>
      <c r="U37" s="6"/>
      <c r="V37" s="6"/>
    </row>
    <row r="38" spans="2:22" x14ac:dyDescent="0.2">
      <c r="B38" s="2">
        <f t="shared" si="0"/>
        <v>33</v>
      </c>
      <c r="C38" s="2" t="s">
        <v>191</v>
      </c>
      <c r="D38" s="33" t="s">
        <v>154</v>
      </c>
      <c r="E38" s="6" t="s">
        <v>155</v>
      </c>
      <c r="F38" s="6" t="s">
        <v>156</v>
      </c>
      <c r="G38" s="6"/>
      <c r="H38" s="2" t="s">
        <v>158</v>
      </c>
      <c r="I38" s="2"/>
      <c r="J38" s="2">
        <v>2565</v>
      </c>
      <c r="K38" s="2" t="s">
        <v>19</v>
      </c>
      <c r="L38" s="2" t="s">
        <v>109</v>
      </c>
      <c r="M38" s="6" t="s">
        <v>30</v>
      </c>
      <c r="N38" s="6" t="s">
        <v>30</v>
      </c>
      <c r="O38" s="6" t="s">
        <v>30</v>
      </c>
      <c r="P38" s="6" t="s">
        <v>30</v>
      </c>
      <c r="Q38" s="6" t="s">
        <v>30</v>
      </c>
      <c r="R38" s="8"/>
      <c r="S38" s="10"/>
      <c r="T38" s="10"/>
      <c r="U38" s="6"/>
      <c r="V38" s="6"/>
    </row>
    <row r="39" spans="2:22" x14ac:dyDescent="0.2">
      <c r="B39" s="2">
        <f t="shared" si="0"/>
        <v>34</v>
      </c>
      <c r="C39" s="2" t="s">
        <v>191</v>
      </c>
      <c r="D39" s="33" t="s">
        <v>154</v>
      </c>
      <c r="E39" s="6" t="s">
        <v>155</v>
      </c>
      <c r="F39" s="6" t="s">
        <v>159</v>
      </c>
      <c r="G39" s="6"/>
      <c r="H39" s="2" t="s">
        <v>160</v>
      </c>
      <c r="I39" s="2"/>
      <c r="J39" s="2">
        <v>2565</v>
      </c>
      <c r="K39" s="2" t="s">
        <v>19</v>
      </c>
      <c r="L39" s="2" t="s">
        <v>109</v>
      </c>
      <c r="M39" s="6" t="s">
        <v>30</v>
      </c>
      <c r="N39" s="6" t="s">
        <v>30</v>
      </c>
      <c r="O39" s="6" t="s">
        <v>30</v>
      </c>
      <c r="P39" s="6" t="s">
        <v>30</v>
      </c>
      <c r="Q39" s="6" t="s">
        <v>30</v>
      </c>
      <c r="R39" s="8"/>
      <c r="S39" s="10"/>
      <c r="T39" s="10"/>
      <c r="U39" s="6"/>
      <c r="V39" s="6"/>
    </row>
    <row r="40" spans="2:22" x14ac:dyDescent="0.2">
      <c r="B40" s="2">
        <f t="shared" si="0"/>
        <v>35</v>
      </c>
      <c r="C40" s="2" t="s">
        <v>191</v>
      </c>
      <c r="D40" s="33" t="s">
        <v>154</v>
      </c>
      <c r="E40" s="6" t="s">
        <v>155</v>
      </c>
      <c r="F40" s="6" t="s">
        <v>159</v>
      </c>
      <c r="G40" s="6"/>
      <c r="H40" s="2" t="s">
        <v>160</v>
      </c>
      <c r="I40" s="2"/>
      <c r="J40" s="2">
        <v>2565</v>
      </c>
      <c r="K40" s="2" t="s">
        <v>19</v>
      </c>
      <c r="L40" s="2" t="s">
        <v>109</v>
      </c>
      <c r="M40" s="6" t="s">
        <v>30</v>
      </c>
      <c r="N40" s="6" t="s">
        <v>30</v>
      </c>
      <c r="O40" s="6" t="s">
        <v>30</v>
      </c>
      <c r="P40" s="6" t="s">
        <v>30</v>
      </c>
      <c r="Q40" s="6" t="s">
        <v>30</v>
      </c>
      <c r="R40" s="8"/>
      <c r="S40" s="10"/>
      <c r="T40" s="10"/>
      <c r="U40" s="6"/>
      <c r="V40" s="6"/>
    </row>
    <row r="41" spans="2:22" x14ac:dyDescent="0.2">
      <c r="B41" s="2">
        <f t="shared" si="0"/>
        <v>36</v>
      </c>
      <c r="C41" s="2" t="s">
        <v>191</v>
      </c>
      <c r="D41" s="33" t="s">
        <v>154</v>
      </c>
      <c r="E41" s="6" t="s">
        <v>155</v>
      </c>
      <c r="F41" s="6" t="s">
        <v>159</v>
      </c>
      <c r="G41" s="6"/>
      <c r="H41" s="2" t="s">
        <v>161</v>
      </c>
      <c r="I41" s="2"/>
      <c r="J41" s="2">
        <v>2565</v>
      </c>
      <c r="K41" s="2" t="s">
        <v>19</v>
      </c>
      <c r="L41" s="2" t="s">
        <v>109</v>
      </c>
      <c r="M41" s="6" t="s">
        <v>30</v>
      </c>
      <c r="N41" s="6" t="s">
        <v>30</v>
      </c>
      <c r="O41" s="6" t="s">
        <v>30</v>
      </c>
      <c r="P41" s="6" t="s">
        <v>30</v>
      </c>
      <c r="Q41" s="6" t="s">
        <v>30</v>
      </c>
      <c r="R41" s="8"/>
      <c r="S41" s="10"/>
      <c r="T41" s="10"/>
      <c r="U41" s="6"/>
      <c r="V41" s="6"/>
    </row>
    <row r="42" spans="2:22" x14ac:dyDescent="0.2">
      <c r="B42" s="2">
        <f t="shared" si="0"/>
        <v>37</v>
      </c>
      <c r="C42" s="2" t="s">
        <v>191</v>
      </c>
      <c r="D42" s="33" t="s">
        <v>154</v>
      </c>
      <c r="E42" s="6" t="s">
        <v>155</v>
      </c>
      <c r="F42" s="6" t="s">
        <v>159</v>
      </c>
      <c r="G42" s="6"/>
      <c r="H42" s="2" t="s">
        <v>161</v>
      </c>
      <c r="I42" s="2"/>
      <c r="J42" s="2">
        <v>2565</v>
      </c>
      <c r="K42" s="2" t="s">
        <v>19</v>
      </c>
      <c r="L42" s="2" t="s">
        <v>109</v>
      </c>
      <c r="M42" s="6" t="s">
        <v>30</v>
      </c>
      <c r="N42" s="6" t="s">
        <v>30</v>
      </c>
      <c r="O42" s="6" t="s">
        <v>30</v>
      </c>
      <c r="P42" s="6" t="s">
        <v>30</v>
      </c>
      <c r="Q42" s="6" t="s">
        <v>30</v>
      </c>
      <c r="R42" s="8"/>
      <c r="S42" s="10"/>
      <c r="T42" s="10"/>
      <c r="U42" s="6"/>
      <c r="V42" s="6"/>
    </row>
    <row r="43" spans="2:22" x14ac:dyDescent="0.2">
      <c r="B43" s="2">
        <f t="shared" si="0"/>
        <v>38</v>
      </c>
      <c r="C43" s="2" t="s">
        <v>191</v>
      </c>
      <c r="D43" s="33" t="s">
        <v>162</v>
      </c>
      <c r="E43" s="6" t="s">
        <v>163</v>
      </c>
      <c r="F43" s="6" t="s">
        <v>164</v>
      </c>
      <c r="G43" s="6"/>
      <c r="H43" s="2" t="s">
        <v>160</v>
      </c>
      <c r="I43" s="2"/>
      <c r="J43" s="2">
        <v>2565</v>
      </c>
      <c r="K43" s="2" t="s">
        <v>19</v>
      </c>
      <c r="L43" s="2" t="s">
        <v>109</v>
      </c>
      <c r="M43" s="6" t="s">
        <v>30</v>
      </c>
      <c r="N43" s="6" t="s">
        <v>30</v>
      </c>
      <c r="O43" s="6" t="s">
        <v>30</v>
      </c>
      <c r="P43" s="6" t="s">
        <v>30</v>
      </c>
      <c r="Q43" s="6" t="s">
        <v>30</v>
      </c>
      <c r="R43" s="8"/>
      <c r="S43" s="10"/>
      <c r="T43" s="10"/>
      <c r="U43" s="6"/>
      <c r="V43" s="6"/>
    </row>
    <row r="44" spans="2:22" x14ac:dyDescent="0.2">
      <c r="B44" s="2">
        <f t="shared" si="0"/>
        <v>39</v>
      </c>
      <c r="C44" s="2" t="s">
        <v>191</v>
      </c>
      <c r="D44" s="33" t="s">
        <v>162</v>
      </c>
      <c r="E44" s="6" t="s">
        <v>165</v>
      </c>
      <c r="F44" s="6" t="s">
        <v>164</v>
      </c>
      <c r="G44" s="6"/>
      <c r="H44" s="2" t="s">
        <v>160</v>
      </c>
      <c r="I44" s="2"/>
      <c r="J44" s="2">
        <v>2565</v>
      </c>
      <c r="K44" s="2" t="s">
        <v>19</v>
      </c>
      <c r="L44" s="2" t="s">
        <v>109</v>
      </c>
      <c r="M44" s="6" t="s">
        <v>30</v>
      </c>
      <c r="N44" s="6" t="s">
        <v>30</v>
      </c>
      <c r="O44" s="6" t="s">
        <v>30</v>
      </c>
      <c r="P44" s="6" t="s">
        <v>30</v>
      </c>
      <c r="Q44" s="6" t="s">
        <v>30</v>
      </c>
      <c r="R44" s="8"/>
      <c r="S44" s="10"/>
      <c r="T44" s="10"/>
      <c r="U44" s="6"/>
      <c r="V44" s="6"/>
    </row>
    <row r="45" spans="2:22" x14ac:dyDescent="0.2">
      <c r="B45" s="2">
        <f t="shared" si="0"/>
        <v>40</v>
      </c>
      <c r="C45" s="2" t="s">
        <v>191</v>
      </c>
      <c r="D45" s="33" t="s">
        <v>166</v>
      </c>
      <c r="E45" s="6" t="s">
        <v>167</v>
      </c>
      <c r="F45" s="6" t="s">
        <v>164</v>
      </c>
      <c r="G45" s="6"/>
      <c r="H45" s="2" t="s">
        <v>168</v>
      </c>
      <c r="I45" s="2"/>
      <c r="J45" s="2">
        <v>2565</v>
      </c>
      <c r="K45" s="2" t="s">
        <v>19</v>
      </c>
      <c r="L45" s="2" t="s">
        <v>109</v>
      </c>
      <c r="M45" s="6" t="s">
        <v>30</v>
      </c>
      <c r="N45" s="6" t="s">
        <v>30</v>
      </c>
      <c r="O45" s="6" t="s">
        <v>30</v>
      </c>
      <c r="P45" s="6" t="s">
        <v>30</v>
      </c>
      <c r="Q45" s="6" t="s">
        <v>30</v>
      </c>
      <c r="R45" s="8"/>
      <c r="S45" s="10"/>
      <c r="T45" s="10"/>
      <c r="U45" s="6"/>
      <c r="V45" s="6"/>
    </row>
    <row r="46" spans="2:22" x14ac:dyDescent="0.2">
      <c r="B46" s="2">
        <f t="shared" si="0"/>
        <v>41</v>
      </c>
      <c r="C46" s="2" t="s">
        <v>191</v>
      </c>
      <c r="D46" s="33" t="s">
        <v>169</v>
      </c>
      <c r="E46" s="6" t="s">
        <v>170</v>
      </c>
      <c r="F46" s="6" t="s">
        <v>171</v>
      </c>
      <c r="G46" s="6"/>
      <c r="H46" s="2" t="s">
        <v>17</v>
      </c>
      <c r="I46" s="2"/>
      <c r="J46" s="2">
        <v>2565</v>
      </c>
      <c r="K46" s="2" t="s">
        <v>109</v>
      </c>
      <c r="L46" s="2" t="s">
        <v>109</v>
      </c>
      <c r="M46" s="6" t="s">
        <v>30</v>
      </c>
      <c r="N46" s="6" t="s">
        <v>30</v>
      </c>
      <c r="O46" s="6" t="s">
        <v>30</v>
      </c>
      <c r="P46" s="6" t="s">
        <v>30</v>
      </c>
      <c r="Q46" s="6" t="s">
        <v>30</v>
      </c>
      <c r="R46" s="8"/>
      <c r="S46" s="10"/>
      <c r="T46" s="10"/>
      <c r="U46" s="6"/>
      <c r="V46" s="6"/>
    </row>
    <row r="47" spans="2:22" x14ac:dyDescent="0.2">
      <c r="B47" s="2">
        <f t="shared" si="0"/>
        <v>42</v>
      </c>
      <c r="C47" s="2" t="s">
        <v>191</v>
      </c>
      <c r="D47" s="33" t="s">
        <v>169</v>
      </c>
      <c r="E47" s="6" t="s">
        <v>172</v>
      </c>
      <c r="F47" s="6" t="s">
        <v>171</v>
      </c>
      <c r="G47" s="6"/>
      <c r="H47" s="2" t="s">
        <v>17</v>
      </c>
      <c r="I47" s="2"/>
      <c r="J47" s="2">
        <v>2565</v>
      </c>
      <c r="K47" s="2" t="s">
        <v>109</v>
      </c>
      <c r="L47" s="2" t="s">
        <v>109</v>
      </c>
      <c r="M47" s="6" t="s">
        <v>30</v>
      </c>
      <c r="N47" s="6" t="s">
        <v>30</v>
      </c>
      <c r="O47" s="6" t="s">
        <v>30</v>
      </c>
      <c r="P47" s="6" t="s">
        <v>30</v>
      </c>
      <c r="Q47" s="6" t="s">
        <v>30</v>
      </c>
      <c r="R47" s="8"/>
      <c r="S47" s="10"/>
      <c r="T47" s="10"/>
      <c r="U47" s="6"/>
      <c r="V47" s="6"/>
    </row>
    <row r="48" spans="2:22" x14ac:dyDescent="0.2">
      <c r="B48" s="2">
        <f t="shared" si="0"/>
        <v>43</v>
      </c>
      <c r="C48" s="2" t="s">
        <v>191</v>
      </c>
      <c r="D48" s="33" t="s">
        <v>169</v>
      </c>
      <c r="E48" s="6" t="s">
        <v>173</v>
      </c>
      <c r="F48" s="6" t="s">
        <v>171</v>
      </c>
      <c r="G48" s="6"/>
      <c r="H48" s="2" t="s">
        <v>17</v>
      </c>
      <c r="I48" s="2"/>
      <c r="J48" s="2">
        <v>2565</v>
      </c>
      <c r="K48" s="2" t="s">
        <v>109</v>
      </c>
      <c r="L48" s="2" t="s">
        <v>109</v>
      </c>
      <c r="M48" s="6" t="s">
        <v>30</v>
      </c>
      <c r="N48" s="6" t="s">
        <v>30</v>
      </c>
      <c r="O48" s="6" t="s">
        <v>30</v>
      </c>
      <c r="P48" s="6" t="s">
        <v>30</v>
      </c>
      <c r="Q48" s="6" t="s">
        <v>30</v>
      </c>
      <c r="R48" s="8"/>
      <c r="S48" s="10"/>
      <c r="T48" s="10"/>
      <c r="U48" s="6"/>
      <c r="V48" s="6"/>
    </row>
    <row r="49" spans="2:22" x14ac:dyDescent="0.2">
      <c r="B49" s="2">
        <f t="shared" si="0"/>
        <v>44</v>
      </c>
      <c r="C49" s="2" t="s">
        <v>191</v>
      </c>
      <c r="D49" s="33" t="s">
        <v>169</v>
      </c>
      <c r="E49" s="6" t="s">
        <v>173</v>
      </c>
      <c r="F49" s="6" t="s">
        <v>47</v>
      </c>
      <c r="G49" s="6"/>
      <c r="H49" s="2" t="s">
        <v>17</v>
      </c>
      <c r="I49" s="2"/>
      <c r="J49" s="2">
        <v>2565</v>
      </c>
      <c r="K49" s="2" t="s">
        <v>109</v>
      </c>
      <c r="L49" s="2" t="s">
        <v>109</v>
      </c>
      <c r="M49" s="6" t="s">
        <v>30</v>
      </c>
      <c r="N49" s="6" t="s">
        <v>30</v>
      </c>
      <c r="O49" s="6" t="s">
        <v>30</v>
      </c>
      <c r="P49" s="6" t="s">
        <v>30</v>
      </c>
      <c r="Q49" s="6" t="s">
        <v>30</v>
      </c>
      <c r="R49" s="8"/>
      <c r="S49" s="10"/>
      <c r="T49" s="10"/>
      <c r="U49" s="6"/>
      <c r="V49" s="6"/>
    </row>
    <row r="50" spans="2:22" x14ac:dyDescent="0.2">
      <c r="B50" s="2">
        <f t="shared" si="0"/>
        <v>45</v>
      </c>
      <c r="C50" s="2" t="s">
        <v>191</v>
      </c>
      <c r="D50" s="33" t="s">
        <v>174</v>
      </c>
      <c r="E50" s="6" t="s">
        <v>30</v>
      </c>
      <c r="F50" s="6" t="s">
        <v>47</v>
      </c>
      <c r="G50" s="6"/>
      <c r="H50" s="2" t="s">
        <v>17</v>
      </c>
      <c r="I50" s="2"/>
      <c r="J50" s="2">
        <v>2565</v>
      </c>
      <c r="K50" s="2" t="s">
        <v>27</v>
      </c>
      <c r="L50" s="2" t="s">
        <v>109</v>
      </c>
      <c r="M50" s="6" t="s">
        <v>30</v>
      </c>
      <c r="N50" s="6" t="s">
        <v>30</v>
      </c>
      <c r="O50" s="6" t="s">
        <v>30</v>
      </c>
      <c r="P50" s="6" t="s">
        <v>30</v>
      </c>
      <c r="Q50" s="6" t="s">
        <v>30</v>
      </c>
      <c r="R50" s="8"/>
      <c r="S50" s="10"/>
      <c r="T50" s="10"/>
      <c r="U50" s="6"/>
      <c r="V50" s="6"/>
    </row>
    <row r="51" spans="2:22" x14ac:dyDescent="0.2">
      <c r="B51" s="2">
        <f t="shared" si="0"/>
        <v>46</v>
      </c>
      <c r="C51" s="2" t="s">
        <v>191</v>
      </c>
      <c r="D51" s="33" t="s">
        <v>175</v>
      </c>
      <c r="E51" s="6" t="s">
        <v>176</v>
      </c>
      <c r="F51" s="6" t="s">
        <v>177</v>
      </c>
      <c r="G51" s="6"/>
      <c r="H51" s="2" t="s">
        <v>160</v>
      </c>
      <c r="I51" s="2"/>
      <c r="J51" s="2">
        <v>2565</v>
      </c>
      <c r="K51" s="2" t="s">
        <v>109</v>
      </c>
      <c r="L51" s="2" t="s">
        <v>109</v>
      </c>
      <c r="M51" s="6" t="s">
        <v>30</v>
      </c>
      <c r="N51" s="6" t="s">
        <v>30</v>
      </c>
      <c r="O51" s="6" t="s">
        <v>30</v>
      </c>
      <c r="P51" s="6" t="s">
        <v>30</v>
      </c>
      <c r="Q51" s="6" t="s">
        <v>30</v>
      </c>
      <c r="R51" s="8"/>
      <c r="S51" s="10"/>
      <c r="T51" s="10"/>
      <c r="U51" s="6"/>
      <c r="V51" s="6"/>
    </row>
    <row r="52" spans="2:22" x14ac:dyDescent="0.2">
      <c r="B52" s="2">
        <f t="shared" si="0"/>
        <v>47</v>
      </c>
      <c r="C52" s="2" t="s">
        <v>191</v>
      </c>
      <c r="D52" s="33" t="s">
        <v>175</v>
      </c>
      <c r="E52" s="6" t="s">
        <v>176</v>
      </c>
      <c r="F52" s="6" t="s">
        <v>177</v>
      </c>
      <c r="G52" s="6"/>
      <c r="H52" s="2" t="s">
        <v>17</v>
      </c>
      <c r="I52" s="2"/>
      <c r="J52" s="2">
        <v>2565</v>
      </c>
      <c r="K52" s="2" t="s">
        <v>109</v>
      </c>
      <c r="L52" s="2" t="s">
        <v>109</v>
      </c>
      <c r="M52" s="6" t="s">
        <v>30</v>
      </c>
      <c r="N52" s="6" t="s">
        <v>30</v>
      </c>
      <c r="O52" s="6" t="s">
        <v>30</v>
      </c>
      <c r="P52" s="6" t="s">
        <v>30</v>
      </c>
      <c r="Q52" s="6" t="s">
        <v>30</v>
      </c>
      <c r="R52" s="8"/>
      <c r="S52" s="10"/>
      <c r="T52" s="10"/>
      <c r="U52" s="6"/>
      <c r="V52" s="6"/>
    </row>
    <row r="53" spans="2:22" x14ac:dyDescent="0.2">
      <c r="B53" s="2">
        <f t="shared" si="0"/>
        <v>48</v>
      </c>
      <c r="C53" s="2" t="s">
        <v>191</v>
      </c>
      <c r="D53" s="33" t="s">
        <v>178</v>
      </c>
      <c r="E53" s="6" t="s">
        <v>179</v>
      </c>
      <c r="F53" s="6" t="s">
        <v>177</v>
      </c>
      <c r="G53" s="6"/>
      <c r="H53" s="2" t="s">
        <v>17</v>
      </c>
      <c r="I53" s="2"/>
      <c r="J53" s="2">
        <v>2565</v>
      </c>
      <c r="K53" s="2" t="s">
        <v>109</v>
      </c>
      <c r="L53" s="2" t="s">
        <v>109</v>
      </c>
      <c r="M53" s="6" t="s">
        <v>30</v>
      </c>
      <c r="N53" s="6" t="s">
        <v>30</v>
      </c>
      <c r="O53" s="6" t="s">
        <v>30</v>
      </c>
      <c r="P53" s="6" t="s">
        <v>30</v>
      </c>
      <c r="Q53" s="6" t="s">
        <v>30</v>
      </c>
      <c r="R53" s="8"/>
      <c r="S53" s="10"/>
      <c r="T53" s="10"/>
      <c r="U53" s="6"/>
      <c r="V53" s="6"/>
    </row>
    <row r="54" spans="2:22" x14ac:dyDescent="0.2">
      <c r="B54" s="2">
        <f t="shared" si="0"/>
        <v>49</v>
      </c>
      <c r="C54" s="2" t="s">
        <v>191</v>
      </c>
      <c r="D54" s="33" t="s">
        <v>154</v>
      </c>
      <c r="E54" s="6" t="s">
        <v>155</v>
      </c>
      <c r="F54" s="6" t="s">
        <v>180</v>
      </c>
      <c r="G54" s="6"/>
      <c r="H54" s="2" t="s">
        <v>157</v>
      </c>
      <c r="I54" s="2"/>
      <c r="J54" s="2">
        <v>2565</v>
      </c>
      <c r="K54" s="2" t="s">
        <v>109</v>
      </c>
      <c r="L54" s="2" t="s">
        <v>109</v>
      </c>
      <c r="M54" s="6" t="s">
        <v>30</v>
      </c>
      <c r="N54" s="6" t="s">
        <v>30</v>
      </c>
      <c r="O54" s="6" t="s">
        <v>30</v>
      </c>
      <c r="P54" s="6" t="s">
        <v>30</v>
      </c>
      <c r="Q54" s="6" t="s">
        <v>30</v>
      </c>
      <c r="R54" s="8"/>
      <c r="S54" s="10"/>
      <c r="T54" s="10"/>
      <c r="U54" s="6"/>
      <c r="V54" s="6"/>
    </row>
    <row r="55" spans="2:22" x14ac:dyDescent="0.2">
      <c r="B55" s="2">
        <f t="shared" si="0"/>
        <v>50</v>
      </c>
      <c r="C55" s="2" t="s">
        <v>191</v>
      </c>
      <c r="D55" s="33" t="s">
        <v>154</v>
      </c>
      <c r="E55" s="6" t="s">
        <v>155</v>
      </c>
      <c r="F55" s="6" t="s">
        <v>181</v>
      </c>
      <c r="G55" s="6"/>
      <c r="H55" s="2" t="s">
        <v>161</v>
      </c>
      <c r="I55" s="2"/>
      <c r="J55" s="2">
        <v>2565</v>
      </c>
      <c r="K55" s="2" t="s">
        <v>109</v>
      </c>
      <c r="L55" s="2" t="s">
        <v>109</v>
      </c>
      <c r="M55" s="6" t="s">
        <v>30</v>
      </c>
      <c r="N55" s="6" t="s">
        <v>30</v>
      </c>
      <c r="O55" s="6" t="s">
        <v>30</v>
      </c>
      <c r="P55" s="6" t="s">
        <v>30</v>
      </c>
      <c r="Q55" s="6" t="s">
        <v>30</v>
      </c>
      <c r="R55" s="8"/>
      <c r="S55" s="10"/>
      <c r="T55" s="10"/>
      <c r="U55" s="6"/>
      <c r="V55" s="6"/>
    </row>
    <row r="56" spans="2:22" x14ac:dyDescent="0.2">
      <c r="B56" s="2">
        <f t="shared" si="0"/>
        <v>51</v>
      </c>
      <c r="C56" s="2" t="s">
        <v>191</v>
      </c>
      <c r="D56" s="33" t="s">
        <v>182</v>
      </c>
      <c r="E56" s="6" t="s">
        <v>183</v>
      </c>
      <c r="F56" s="6" t="s">
        <v>184</v>
      </c>
      <c r="G56" s="6"/>
      <c r="H56" s="2" t="s">
        <v>185</v>
      </c>
      <c r="I56" s="2"/>
      <c r="J56" s="2">
        <v>2565</v>
      </c>
      <c r="K56" s="2" t="s">
        <v>109</v>
      </c>
      <c r="L56" s="2" t="s">
        <v>109</v>
      </c>
      <c r="M56" s="6" t="s">
        <v>30</v>
      </c>
      <c r="N56" s="6" t="s">
        <v>30</v>
      </c>
      <c r="O56" s="6" t="s">
        <v>30</v>
      </c>
      <c r="P56" s="6" t="s">
        <v>30</v>
      </c>
      <c r="Q56" s="6" t="s">
        <v>30</v>
      </c>
      <c r="R56" s="8"/>
      <c r="S56" s="10"/>
      <c r="T56" s="10"/>
      <c r="U56" s="6"/>
      <c r="V56" s="6"/>
    </row>
    <row r="57" spans="2:22" x14ac:dyDescent="0.2">
      <c r="B57" s="2">
        <f t="shared" si="0"/>
        <v>52</v>
      </c>
      <c r="C57" s="2" t="s">
        <v>191</v>
      </c>
      <c r="D57" s="33" t="s">
        <v>186</v>
      </c>
      <c r="E57" s="6" t="s">
        <v>187</v>
      </c>
      <c r="F57" s="6" t="s">
        <v>184</v>
      </c>
      <c r="G57" s="6"/>
      <c r="H57" s="2" t="s">
        <v>17</v>
      </c>
      <c r="I57" s="2"/>
      <c r="J57" s="2">
        <v>2565</v>
      </c>
      <c r="K57" s="2" t="s">
        <v>109</v>
      </c>
      <c r="L57" s="2" t="s">
        <v>109</v>
      </c>
      <c r="M57" s="6" t="s">
        <v>30</v>
      </c>
      <c r="N57" s="6" t="s">
        <v>30</v>
      </c>
      <c r="O57" s="6" t="s">
        <v>30</v>
      </c>
      <c r="P57" s="6" t="s">
        <v>30</v>
      </c>
      <c r="Q57" s="6" t="s">
        <v>30</v>
      </c>
      <c r="R57" s="8"/>
      <c r="S57" s="10"/>
      <c r="T57" s="10"/>
      <c r="U57" s="6"/>
      <c r="V57" s="6"/>
    </row>
    <row r="58" spans="2:22" x14ac:dyDescent="0.2">
      <c r="B58" s="2">
        <f t="shared" si="0"/>
        <v>53</v>
      </c>
      <c r="C58" s="2" t="s">
        <v>191</v>
      </c>
      <c r="D58" s="33" t="s">
        <v>186</v>
      </c>
      <c r="E58" s="6" t="s">
        <v>188</v>
      </c>
      <c r="F58" s="6" t="s">
        <v>184</v>
      </c>
      <c r="G58" s="6"/>
      <c r="H58" s="2" t="s">
        <v>185</v>
      </c>
      <c r="I58" s="2"/>
      <c r="J58" s="2">
        <v>2565</v>
      </c>
      <c r="K58" s="2" t="s">
        <v>109</v>
      </c>
      <c r="L58" s="2" t="s">
        <v>109</v>
      </c>
      <c r="M58" s="6" t="s">
        <v>30</v>
      </c>
      <c r="N58" s="6" t="s">
        <v>30</v>
      </c>
      <c r="O58" s="6" t="s">
        <v>30</v>
      </c>
      <c r="P58" s="6" t="s">
        <v>30</v>
      </c>
      <c r="Q58" s="6" t="s">
        <v>30</v>
      </c>
      <c r="R58" s="8"/>
      <c r="S58" s="10"/>
      <c r="T58" s="10"/>
      <c r="U58" s="6"/>
      <c r="V58" s="6"/>
    </row>
    <row r="59" spans="2:22" x14ac:dyDescent="0.2">
      <c r="B59" s="2">
        <f t="shared" si="0"/>
        <v>54</v>
      </c>
      <c r="C59" s="2" t="s">
        <v>191</v>
      </c>
      <c r="D59" s="33" t="s">
        <v>186</v>
      </c>
      <c r="E59" s="6" t="s">
        <v>189</v>
      </c>
      <c r="F59" s="6" t="s">
        <v>184</v>
      </c>
      <c r="G59" s="6"/>
      <c r="H59" s="2" t="s">
        <v>190</v>
      </c>
      <c r="I59" s="2"/>
      <c r="J59" s="2">
        <v>2565</v>
      </c>
      <c r="K59" s="2" t="s">
        <v>109</v>
      </c>
      <c r="L59" s="2" t="s">
        <v>109</v>
      </c>
      <c r="M59" s="6" t="s">
        <v>30</v>
      </c>
      <c r="N59" s="6" t="s">
        <v>30</v>
      </c>
      <c r="O59" s="6" t="s">
        <v>30</v>
      </c>
      <c r="P59" s="6" t="s">
        <v>30</v>
      </c>
      <c r="Q59" s="6" t="s">
        <v>30</v>
      </c>
      <c r="R59" s="8"/>
      <c r="S59" s="10"/>
      <c r="T59" s="10"/>
      <c r="U59" s="6"/>
      <c r="V59" s="6"/>
    </row>
    <row r="60" spans="2:22" x14ac:dyDescent="0.2">
      <c r="B60" s="2">
        <f t="shared" si="0"/>
        <v>55</v>
      </c>
      <c r="C60" s="2" t="s">
        <v>104</v>
      </c>
      <c r="D60" s="33" t="s">
        <v>15</v>
      </c>
      <c r="E60" s="6" t="s">
        <v>105</v>
      </c>
      <c r="F60" s="6" t="s">
        <v>106</v>
      </c>
      <c r="G60" s="6"/>
      <c r="H60" s="2" t="s">
        <v>107</v>
      </c>
      <c r="I60" s="2"/>
      <c r="J60" s="2">
        <v>2564</v>
      </c>
      <c r="K60" s="2" t="s">
        <v>108</v>
      </c>
      <c r="L60" s="2" t="s">
        <v>109</v>
      </c>
      <c r="M60" s="6" t="s">
        <v>30</v>
      </c>
      <c r="N60" s="3">
        <v>45391</v>
      </c>
      <c r="O60" s="4">
        <v>34.25</v>
      </c>
      <c r="P60" s="3">
        <v>45392</v>
      </c>
      <c r="Q60" s="4">
        <v>1900</v>
      </c>
      <c r="R60" s="3">
        <v>45392</v>
      </c>
      <c r="S60" s="27" t="s">
        <v>100</v>
      </c>
      <c r="T60" s="4">
        <v>11038</v>
      </c>
      <c r="U60" s="6" t="s">
        <v>110</v>
      </c>
      <c r="V60" s="6"/>
    </row>
    <row r="61" spans="2:22" x14ac:dyDescent="0.2">
      <c r="B61" s="2">
        <f t="shared" si="0"/>
        <v>56</v>
      </c>
      <c r="C61" s="2" t="s">
        <v>111</v>
      </c>
      <c r="D61" s="33" t="s">
        <v>15</v>
      </c>
      <c r="E61" s="6" t="s">
        <v>105</v>
      </c>
      <c r="F61" s="6" t="s">
        <v>106</v>
      </c>
      <c r="G61" s="6"/>
      <c r="H61" s="2" t="s">
        <v>107</v>
      </c>
      <c r="I61" s="2"/>
      <c r="J61" s="2">
        <v>2564</v>
      </c>
      <c r="K61" s="2" t="s">
        <v>108</v>
      </c>
      <c r="L61" s="2" t="s">
        <v>109</v>
      </c>
      <c r="M61" s="6" t="s">
        <v>30</v>
      </c>
      <c r="N61" s="3">
        <v>45345</v>
      </c>
      <c r="O61" s="4">
        <v>51.38</v>
      </c>
      <c r="P61" s="3">
        <v>45415</v>
      </c>
      <c r="Q61" s="4">
        <v>1900</v>
      </c>
      <c r="R61" s="3">
        <v>45415</v>
      </c>
      <c r="S61" s="27" t="s">
        <v>100</v>
      </c>
      <c r="T61" s="4">
        <v>11038</v>
      </c>
      <c r="U61" s="6" t="s">
        <v>110</v>
      </c>
      <c r="V61" s="6"/>
    </row>
    <row r="62" spans="2:22" x14ac:dyDescent="0.2">
      <c r="B62" s="2">
        <f t="shared" si="0"/>
        <v>57</v>
      </c>
      <c r="C62" s="2" t="s">
        <v>112</v>
      </c>
      <c r="D62" s="33" t="s">
        <v>15</v>
      </c>
      <c r="E62" s="6" t="s">
        <v>105</v>
      </c>
      <c r="F62" s="6" t="s">
        <v>106</v>
      </c>
      <c r="G62" s="6"/>
      <c r="H62" s="2" t="s">
        <v>107</v>
      </c>
      <c r="I62" s="2"/>
      <c r="J62" s="2">
        <v>2564</v>
      </c>
      <c r="K62" s="2" t="s">
        <v>108</v>
      </c>
      <c r="L62" s="2" t="s">
        <v>109</v>
      </c>
      <c r="M62" s="6" t="s">
        <v>30</v>
      </c>
      <c r="N62" s="3">
        <v>43355</v>
      </c>
      <c r="O62" s="4">
        <v>685</v>
      </c>
      <c r="P62" s="11">
        <v>0</v>
      </c>
      <c r="Q62" s="11">
        <v>0</v>
      </c>
      <c r="R62" s="11">
        <v>0</v>
      </c>
      <c r="S62" s="4">
        <v>0</v>
      </c>
      <c r="T62" s="11">
        <v>0</v>
      </c>
      <c r="U62" s="6" t="s">
        <v>196</v>
      </c>
      <c r="V62" s="6" t="s">
        <v>113</v>
      </c>
    </row>
    <row r="63" spans="2:22" x14ac:dyDescent="0.2">
      <c r="B63" s="2">
        <f t="shared" si="0"/>
        <v>58</v>
      </c>
      <c r="C63" s="2" t="s">
        <v>114</v>
      </c>
      <c r="D63" s="33" t="s">
        <v>15</v>
      </c>
      <c r="E63" s="6" t="s">
        <v>105</v>
      </c>
      <c r="F63" s="6" t="s">
        <v>106</v>
      </c>
      <c r="G63" s="6"/>
      <c r="H63" s="2" t="s">
        <v>107</v>
      </c>
      <c r="I63" s="2"/>
      <c r="J63" s="2">
        <v>2564</v>
      </c>
      <c r="K63" s="2" t="s">
        <v>108</v>
      </c>
      <c r="L63" s="2" t="s">
        <v>109</v>
      </c>
      <c r="M63" s="6" t="s">
        <v>30</v>
      </c>
      <c r="N63" s="3">
        <v>44637</v>
      </c>
      <c r="O63" s="4">
        <v>685</v>
      </c>
      <c r="P63" s="11">
        <v>0</v>
      </c>
      <c r="Q63" s="11">
        <v>0</v>
      </c>
      <c r="R63" s="11">
        <v>0</v>
      </c>
      <c r="S63" s="4">
        <v>0</v>
      </c>
      <c r="T63" s="11">
        <v>0</v>
      </c>
      <c r="U63" s="6" t="s">
        <v>196</v>
      </c>
      <c r="V63" s="6" t="s">
        <v>113</v>
      </c>
    </row>
    <row r="64" spans="2:22" x14ac:dyDescent="0.2">
      <c r="B64" s="2">
        <f t="shared" si="0"/>
        <v>59</v>
      </c>
      <c r="C64" s="2" t="s">
        <v>115</v>
      </c>
      <c r="D64" s="33" t="s">
        <v>15</v>
      </c>
      <c r="E64" s="6" t="s">
        <v>105</v>
      </c>
      <c r="F64" s="6" t="s">
        <v>106</v>
      </c>
      <c r="G64" s="6"/>
      <c r="H64" s="2" t="s">
        <v>107</v>
      </c>
      <c r="I64" s="2"/>
      <c r="J64" s="2">
        <v>2564</v>
      </c>
      <c r="K64" s="2" t="s">
        <v>108</v>
      </c>
      <c r="L64" s="2" t="s">
        <v>109</v>
      </c>
      <c r="M64" s="6" t="s">
        <v>30</v>
      </c>
      <c r="N64" s="3">
        <v>44784</v>
      </c>
      <c r="O64" s="4">
        <v>513.75</v>
      </c>
      <c r="P64" s="11">
        <v>0</v>
      </c>
      <c r="Q64" s="11">
        <v>0</v>
      </c>
      <c r="R64" s="11">
        <v>0</v>
      </c>
      <c r="S64" s="4">
        <v>0</v>
      </c>
      <c r="T64" s="11">
        <v>0</v>
      </c>
      <c r="U64" s="6" t="s">
        <v>197</v>
      </c>
      <c r="V64" s="6" t="s">
        <v>194</v>
      </c>
    </row>
    <row r="65" spans="2:22" x14ac:dyDescent="0.2">
      <c r="B65" s="2">
        <f t="shared" si="0"/>
        <v>60</v>
      </c>
      <c r="C65" s="2" t="s">
        <v>119</v>
      </c>
      <c r="D65" s="33" t="s">
        <v>120</v>
      </c>
      <c r="E65" s="6" t="s">
        <v>121</v>
      </c>
      <c r="F65" s="6" t="s">
        <v>122</v>
      </c>
      <c r="G65" s="6"/>
      <c r="H65" s="2" t="s">
        <v>123</v>
      </c>
      <c r="I65" s="2"/>
      <c r="J65" s="2">
        <v>2565</v>
      </c>
      <c r="K65" s="2" t="s">
        <v>108</v>
      </c>
      <c r="L65" s="2" t="s">
        <v>226</v>
      </c>
      <c r="M65" s="6" t="s">
        <v>30</v>
      </c>
      <c r="N65" s="3">
        <v>45441</v>
      </c>
      <c r="O65" s="4">
        <v>675</v>
      </c>
      <c r="P65" s="11">
        <v>0</v>
      </c>
      <c r="Q65" s="11">
        <v>0</v>
      </c>
      <c r="R65" s="11">
        <v>0</v>
      </c>
      <c r="S65" s="4">
        <v>0</v>
      </c>
      <c r="T65" s="11">
        <v>0</v>
      </c>
      <c r="U65" s="6" t="s">
        <v>197</v>
      </c>
      <c r="V65" s="6" t="s">
        <v>195</v>
      </c>
    </row>
    <row r="66" spans="2:22" x14ac:dyDescent="0.2">
      <c r="B66" s="2">
        <f t="shared" si="0"/>
        <v>61</v>
      </c>
      <c r="C66" s="2" t="s">
        <v>124</v>
      </c>
      <c r="D66" s="33" t="s">
        <v>15</v>
      </c>
      <c r="E66" s="6" t="s">
        <v>125</v>
      </c>
      <c r="F66" s="6" t="s">
        <v>122</v>
      </c>
      <c r="G66" s="6"/>
      <c r="H66" s="2" t="s">
        <v>17</v>
      </c>
      <c r="I66" s="2"/>
      <c r="J66" s="2">
        <v>2565</v>
      </c>
      <c r="K66" s="2" t="s">
        <v>108</v>
      </c>
      <c r="L66" s="2" t="s">
        <v>109</v>
      </c>
      <c r="M66" s="6" t="s">
        <v>30</v>
      </c>
      <c r="N66" s="3">
        <v>45466</v>
      </c>
      <c r="O66" s="4">
        <v>675</v>
      </c>
      <c r="P66" s="11">
        <v>0</v>
      </c>
      <c r="Q66" s="11">
        <v>0</v>
      </c>
      <c r="R66" s="11">
        <v>0</v>
      </c>
      <c r="S66" s="4">
        <v>0</v>
      </c>
      <c r="T66" s="11">
        <v>0</v>
      </c>
      <c r="U66" s="6" t="s">
        <v>197</v>
      </c>
      <c r="V66" s="6" t="s">
        <v>195</v>
      </c>
    </row>
    <row r="67" spans="2:22" x14ac:dyDescent="0.2">
      <c r="B67" s="2">
        <f t="shared" si="0"/>
        <v>62</v>
      </c>
      <c r="C67" s="2" t="s">
        <v>126</v>
      </c>
      <c r="D67" s="33" t="s">
        <v>15</v>
      </c>
      <c r="E67" s="6" t="s">
        <v>127</v>
      </c>
      <c r="F67" s="6" t="s">
        <v>118</v>
      </c>
      <c r="G67" s="6"/>
      <c r="H67" s="2" t="s">
        <v>42</v>
      </c>
      <c r="I67" s="2"/>
      <c r="J67" s="2">
        <v>2564</v>
      </c>
      <c r="K67" s="2" t="s">
        <v>108</v>
      </c>
      <c r="L67" s="2" t="s">
        <v>109</v>
      </c>
      <c r="M67" s="6" t="s">
        <v>30</v>
      </c>
      <c r="N67" s="3">
        <v>45206</v>
      </c>
      <c r="O67" s="4">
        <v>66.78</v>
      </c>
      <c r="P67" s="3">
        <v>45378</v>
      </c>
      <c r="Q67" s="4">
        <v>1100</v>
      </c>
      <c r="R67" s="11">
        <v>0</v>
      </c>
      <c r="S67" s="4">
        <v>0</v>
      </c>
      <c r="T67" s="11">
        <v>0</v>
      </c>
      <c r="U67" s="6" t="s">
        <v>197</v>
      </c>
      <c r="V67" s="6" t="s">
        <v>195</v>
      </c>
    </row>
    <row r="68" spans="2:22" x14ac:dyDescent="0.2">
      <c r="B68" s="2">
        <f t="shared" si="0"/>
        <v>63</v>
      </c>
      <c r="C68" s="2" t="s">
        <v>128</v>
      </c>
      <c r="D68" s="33" t="s">
        <v>120</v>
      </c>
      <c r="E68" s="6" t="s">
        <v>121</v>
      </c>
      <c r="F68" s="6" t="s">
        <v>122</v>
      </c>
      <c r="G68" s="6"/>
      <c r="H68" s="2" t="s">
        <v>17</v>
      </c>
      <c r="I68" s="2"/>
      <c r="J68" s="2">
        <v>2564</v>
      </c>
      <c r="K68" s="2" t="s">
        <v>108</v>
      </c>
      <c r="L68" s="2" t="s">
        <v>109</v>
      </c>
      <c r="M68" s="6" t="s">
        <v>30</v>
      </c>
      <c r="N68" s="3">
        <v>44892</v>
      </c>
      <c r="O68" s="4">
        <v>1050</v>
      </c>
      <c r="P68" s="11">
        <v>0</v>
      </c>
      <c r="Q68" s="11">
        <v>0</v>
      </c>
      <c r="R68" s="11">
        <v>0</v>
      </c>
      <c r="S68" s="4">
        <v>0</v>
      </c>
      <c r="T68" s="11">
        <v>0</v>
      </c>
      <c r="U68" s="6" t="s">
        <v>197</v>
      </c>
      <c r="V68" s="6" t="s">
        <v>198</v>
      </c>
    </row>
    <row r="69" spans="2:22" s="19" customFormat="1" x14ac:dyDescent="0.2">
      <c r="B69" s="2">
        <f t="shared" si="0"/>
        <v>64</v>
      </c>
      <c r="C69" s="20" t="s">
        <v>227</v>
      </c>
      <c r="D69" s="31" t="s">
        <v>24</v>
      </c>
      <c r="E69" s="36" t="s">
        <v>234</v>
      </c>
      <c r="F69" s="21" t="s">
        <v>221</v>
      </c>
      <c r="G69" s="6" t="s">
        <v>244</v>
      </c>
      <c r="H69" s="2" t="s">
        <v>17</v>
      </c>
      <c r="I69" s="3">
        <v>243036</v>
      </c>
      <c r="J69" s="20">
        <v>2565</v>
      </c>
      <c r="K69" s="20" t="s">
        <v>108</v>
      </c>
      <c r="L69" s="20" t="s">
        <v>209</v>
      </c>
      <c r="M69" s="21" t="s">
        <v>238</v>
      </c>
      <c r="N69" s="3">
        <v>24484</v>
      </c>
      <c r="O69" s="4">
        <v>2800</v>
      </c>
      <c r="P69" s="3">
        <v>24489</v>
      </c>
      <c r="Q69" s="4">
        <v>2493.1</v>
      </c>
      <c r="R69" s="22">
        <v>243494</v>
      </c>
      <c r="S69" s="28">
        <f>11000000+2800000+2800000</f>
        <v>16600000</v>
      </c>
      <c r="T69" s="23">
        <v>67345</v>
      </c>
      <c r="U69" s="21" t="s">
        <v>224</v>
      </c>
      <c r="V69" s="21"/>
    </row>
    <row r="70" spans="2:22" s="19" customFormat="1" x14ac:dyDescent="0.2">
      <c r="B70" s="2">
        <f t="shared" si="0"/>
        <v>65</v>
      </c>
      <c r="C70" s="20" t="s">
        <v>225</v>
      </c>
      <c r="D70" s="31" t="s">
        <v>24</v>
      </c>
      <c r="E70" s="36" t="s">
        <v>234</v>
      </c>
      <c r="F70" s="21" t="s">
        <v>221</v>
      </c>
      <c r="G70" s="6" t="s">
        <v>244</v>
      </c>
      <c r="H70" s="2" t="s">
        <v>17</v>
      </c>
      <c r="I70" s="3">
        <v>243036</v>
      </c>
      <c r="J70" s="20">
        <v>2565</v>
      </c>
      <c r="K70" s="20" t="s">
        <v>226</v>
      </c>
      <c r="L70" s="20" t="s">
        <v>209</v>
      </c>
      <c r="M70" s="21" t="s">
        <v>238</v>
      </c>
      <c r="N70" s="3">
        <v>24484</v>
      </c>
      <c r="O70" s="4">
        <v>2800</v>
      </c>
      <c r="P70" s="3">
        <v>24490</v>
      </c>
      <c r="Q70" s="4">
        <v>2493.1</v>
      </c>
      <c r="R70" s="22">
        <v>243494</v>
      </c>
      <c r="S70" s="28">
        <f>11000000+2800000+2800000</f>
        <v>16600000</v>
      </c>
      <c r="T70" s="23">
        <v>67345</v>
      </c>
      <c r="U70" s="21" t="s">
        <v>224</v>
      </c>
      <c r="V70" s="21"/>
    </row>
    <row r="71" spans="2:22" s="19" customFormat="1" x14ac:dyDescent="0.2">
      <c r="B71" s="2">
        <f t="shared" ref="B71:B81" si="1">B70+1</f>
        <v>66</v>
      </c>
      <c r="C71" s="20" t="s">
        <v>223</v>
      </c>
      <c r="D71" s="31" t="s">
        <v>15</v>
      </c>
      <c r="E71" s="21" t="s">
        <v>222</v>
      </c>
      <c r="F71" s="21" t="s">
        <v>221</v>
      </c>
      <c r="G71" s="21"/>
      <c r="H71" s="20" t="s">
        <v>158</v>
      </c>
      <c r="I71" s="22">
        <v>42781</v>
      </c>
      <c r="J71" s="20">
        <f>2017+543</f>
        <v>2560</v>
      </c>
      <c r="K71" s="20" t="s">
        <v>108</v>
      </c>
      <c r="L71" s="20" t="s">
        <v>209</v>
      </c>
      <c r="M71" s="21" t="s">
        <v>230</v>
      </c>
      <c r="N71" s="22">
        <v>45337</v>
      </c>
      <c r="O71" s="23">
        <v>8107.01</v>
      </c>
      <c r="P71" s="22">
        <v>45451</v>
      </c>
      <c r="Q71" s="23">
        <v>675</v>
      </c>
      <c r="R71" s="22">
        <v>45310</v>
      </c>
      <c r="S71" s="28">
        <f>10000000+2500000</f>
        <v>12500000</v>
      </c>
      <c r="T71" s="23">
        <v>29183</v>
      </c>
      <c r="U71" s="21" t="s">
        <v>224</v>
      </c>
      <c r="V71" s="21"/>
    </row>
    <row r="72" spans="2:22" s="19" customFormat="1" x14ac:dyDescent="0.2">
      <c r="B72" s="2">
        <f t="shared" si="1"/>
        <v>67</v>
      </c>
      <c r="C72" s="20" t="s">
        <v>220</v>
      </c>
      <c r="D72" s="31" t="s">
        <v>39</v>
      </c>
      <c r="E72" s="36" t="s">
        <v>219</v>
      </c>
      <c r="F72" s="21" t="s">
        <v>206</v>
      </c>
      <c r="G72" s="6" t="s">
        <v>244</v>
      </c>
      <c r="H72" s="2" t="s">
        <v>17</v>
      </c>
      <c r="I72" s="3">
        <v>243019</v>
      </c>
      <c r="J72" s="20">
        <v>2565</v>
      </c>
      <c r="K72" s="20" t="s">
        <v>108</v>
      </c>
      <c r="L72" s="20" t="s">
        <v>108</v>
      </c>
      <c r="M72" s="21" t="s">
        <v>205</v>
      </c>
      <c r="N72" s="22">
        <v>243749</v>
      </c>
      <c r="O72" s="23">
        <v>1081.5</v>
      </c>
      <c r="P72" s="22">
        <v>243749</v>
      </c>
      <c r="Q72" s="23">
        <v>675</v>
      </c>
      <c r="R72" s="18"/>
      <c r="S72" s="18"/>
      <c r="T72" s="18"/>
      <c r="U72" s="6" t="s">
        <v>197</v>
      </c>
      <c r="V72" s="21"/>
    </row>
    <row r="73" spans="2:22" s="19" customFormat="1" x14ac:dyDescent="0.2">
      <c r="B73" s="2">
        <f t="shared" si="1"/>
        <v>68</v>
      </c>
      <c r="C73" s="20" t="s">
        <v>218</v>
      </c>
      <c r="D73" s="31" t="s">
        <v>217</v>
      </c>
      <c r="E73" s="36" t="s">
        <v>231</v>
      </c>
      <c r="F73" s="21" t="s">
        <v>206</v>
      </c>
      <c r="G73" s="6" t="s">
        <v>244</v>
      </c>
      <c r="H73" s="2" t="s">
        <v>17</v>
      </c>
      <c r="I73" s="3">
        <v>23916</v>
      </c>
      <c r="J73" s="22">
        <v>23916</v>
      </c>
      <c r="K73" s="20" t="s">
        <v>108</v>
      </c>
      <c r="L73" s="20" t="s">
        <v>209</v>
      </c>
      <c r="M73" s="21" t="s">
        <v>236</v>
      </c>
      <c r="N73" s="22">
        <v>24281</v>
      </c>
      <c r="O73" s="23">
        <v>1050</v>
      </c>
      <c r="P73" s="17"/>
      <c r="Q73" s="18"/>
      <c r="R73" s="18"/>
      <c r="S73" s="18"/>
      <c r="T73" s="18"/>
      <c r="U73" s="6" t="s">
        <v>197</v>
      </c>
      <c r="V73" s="21"/>
    </row>
    <row r="74" spans="2:22" s="19" customFormat="1" x14ac:dyDescent="0.2">
      <c r="B74" s="2">
        <f t="shared" si="1"/>
        <v>69</v>
      </c>
      <c r="C74" s="20" t="s">
        <v>235</v>
      </c>
      <c r="D74" s="31" t="s">
        <v>232</v>
      </c>
      <c r="E74" s="21" t="s">
        <v>233</v>
      </c>
      <c r="F74" s="21" t="s">
        <v>228</v>
      </c>
      <c r="G74" s="21"/>
      <c r="H74" s="20" t="s">
        <v>158</v>
      </c>
      <c r="I74" s="22">
        <v>23818</v>
      </c>
      <c r="J74" s="20">
        <v>2565</v>
      </c>
      <c r="K74" s="20" t="s">
        <v>108</v>
      </c>
      <c r="L74" s="20" t="s">
        <v>209</v>
      </c>
      <c r="M74" s="21" t="s">
        <v>237</v>
      </c>
      <c r="N74" s="6" t="s">
        <v>30</v>
      </c>
      <c r="O74" s="6" t="s">
        <v>30</v>
      </c>
      <c r="P74" s="6" t="s">
        <v>30</v>
      </c>
      <c r="Q74" s="6" t="s">
        <v>30</v>
      </c>
      <c r="R74" s="6" t="s">
        <v>30</v>
      </c>
      <c r="S74" s="6" t="s">
        <v>30</v>
      </c>
      <c r="T74" s="6" t="s">
        <v>30</v>
      </c>
      <c r="U74" s="6" t="s">
        <v>197</v>
      </c>
      <c r="V74" s="21"/>
    </row>
    <row r="75" spans="2:22" s="19" customFormat="1" x14ac:dyDescent="0.2">
      <c r="B75" s="2">
        <f t="shared" si="1"/>
        <v>70</v>
      </c>
      <c r="C75" s="20" t="s">
        <v>208</v>
      </c>
      <c r="D75" s="31" t="s">
        <v>207</v>
      </c>
      <c r="E75" s="31" t="s">
        <v>207</v>
      </c>
      <c r="F75" s="21" t="s">
        <v>206</v>
      </c>
      <c r="G75" s="21"/>
      <c r="H75" s="20" t="s">
        <v>158</v>
      </c>
      <c r="I75" s="22">
        <v>39478</v>
      </c>
      <c r="J75" s="20">
        <f>2008+543</f>
        <v>2551</v>
      </c>
      <c r="K75" s="20" t="s">
        <v>108</v>
      </c>
      <c r="L75" s="20" t="s">
        <v>108</v>
      </c>
      <c r="M75" s="21" t="s">
        <v>205</v>
      </c>
      <c r="N75" s="6" t="s">
        <v>30</v>
      </c>
      <c r="O75" s="6" t="s">
        <v>30</v>
      </c>
      <c r="P75" s="6" t="s">
        <v>30</v>
      </c>
      <c r="Q75" s="6" t="s">
        <v>30</v>
      </c>
      <c r="R75" s="6" t="s">
        <v>30</v>
      </c>
      <c r="S75" s="6" t="s">
        <v>30</v>
      </c>
      <c r="T75" s="6" t="s">
        <v>30</v>
      </c>
      <c r="U75" s="6" t="s">
        <v>30</v>
      </c>
      <c r="V75" s="21" t="s">
        <v>204</v>
      </c>
    </row>
    <row r="76" spans="2:22" s="19" customFormat="1" x14ac:dyDescent="0.2">
      <c r="B76" s="2">
        <f t="shared" si="1"/>
        <v>71</v>
      </c>
      <c r="C76" s="16"/>
      <c r="D76" s="32"/>
      <c r="E76" s="32"/>
      <c r="F76" s="21" t="s">
        <v>216</v>
      </c>
      <c r="G76" s="21"/>
      <c r="H76" s="20" t="s">
        <v>215</v>
      </c>
      <c r="I76" s="21" t="s">
        <v>30</v>
      </c>
      <c r="J76" s="20">
        <v>2565</v>
      </c>
      <c r="K76" s="20" t="s">
        <v>108</v>
      </c>
      <c r="L76" s="20" t="s">
        <v>108</v>
      </c>
      <c r="M76" s="21" t="s">
        <v>205</v>
      </c>
      <c r="N76" s="6" t="s">
        <v>30</v>
      </c>
      <c r="O76" s="6" t="s">
        <v>30</v>
      </c>
      <c r="P76" s="6" t="s">
        <v>30</v>
      </c>
      <c r="Q76" s="6" t="s">
        <v>30</v>
      </c>
      <c r="R76" s="6" t="s">
        <v>30</v>
      </c>
      <c r="S76" s="6" t="s">
        <v>30</v>
      </c>
      <c r="T76" s="6" t="s">
        <v>30</v>
      </c>
      <c r="U76" s="6" t="s">
        <v>30</v>
      </c>
      <c r="V76" s="21" t="s">
        <v>214</v>
      </c>
    </row>
    <row r="77" spans="2:22" s="19" customFormat="1" x14ac:dyDescent="0.2">
      <c r="B77" s="2">
        <f t="shared" si="1"/>
        <v>72</v>
      </c>
      <c r="C77" s="16"/>
      <c r="D77" s="32"/>
      <c r="E77" s="32"/>
      <c r="F77" s="21" t="s">
        <v>213</v>
      </c>
      <c r="G77" s="21"/>
      <c r="H77" s="20" t="s">
        <v>212</v>
      </c>
      <c r="I77" s="16"/>
      <c r="J77" s="20">
        <v>2566</v>
      </c>
      <c r="K77" s="20" t="s">
        <v>211</v>
      </c>
      <c r="L77" s="20" t="s">
        <v>211</v>
      </c>
      <c r="M77" s="21" t="s">
        <v>211</v>
      </c>
      <c r="N77" s="16"/>
      <c r="O77" s="16"/>
      <c r="P77" s="16"/>
      <c r="Q77" s="16"/>
      <c r="R77" s="16"/>
      <c r="S77" s="29"/>
      <c r="T77" s="16"/>
      <c r="U77" s="16"/>
      <c r="V77" s="21" t="s">
        <v>210</v>
      </c>
    </row>
    <row r="78" spans="2:22" x14ac:dyDescent="0.2">
      <c r="B78" s="2">
        <f t="shared" si="1"/>
        <v>73</v>
      </c>
      <c r="C78" s="2" t="s">
        <v>139</v>
      </c>
      <c r="D78" s="33" t="s">
        <v>15</v>
      </c>
      <c r="E78" s="6" t="s">
        <v>105</v>
      </c>
      <c r="F78" s="6" t="s">
        <v>140</v>
      </c>
      <c r="G78" s="6"/>
      <c r="H78" s="2" t="s">
        <v>17</v>
      </c>
      <c r="I78" s="2"/>
      <c r="J78" s="2">
        <v>2564</v>
      </c>
      <c r="K78" s="2" t="s">
        <v>30</v>
      </c>
      <c r="L78" s="2" t="s">
        <v>109</v>
      </c>
      <c r="M78" s="6" t="s">
        <v>30</v>
      </c>
      <c r="N78" s="3"/>
      <c r="O78" s="4"/>
      <c r="P78" s="11">
        <v>0</v>
      </c>
      <c r="Q78" s="11">
        <v>0</v>
      </c>
      <c r="R78" s="11">
        <v>0</v>
      </c>
      <c r="S78" s="4">
        <v>0</v>
      </c>
      <c r="T78" s="11">
        <v>0</v>
      </c>
      <c r="U78" s="6" t="s">
        <v>197</v>
      </c>
      <c r="V78" s="6" t="s">
        <v>193</v>
      </c>
    </row>
    <row r="79" spans="2:22" x14ac:dyDescent="0.2">
      <c r="B79" s="2">
        <f t="shared" si="1"/>
        <v>74</v>
      </c>
      <c r="C79" s="7"/>
      <c r="D79" s="33" t="s">
        <v>120</v>
      </c>
      <c r="E79" s="6" t="s">
        <v>141</v>
      </c>
      <c r="F79" s="6" t="s">
        <v>142</v>
      </c>
      <c r="G79" s="6"/>
      <c r="H79" s="2" t="s">
        <v>143</v>
      </c>
      <c r="I79" s="2"/>
      <c r="J79" s="2" t="s">
        <v>30</v>
      </c>
      <c r="K79" s="2" t="s">
        <v>30</v>
      </c>
      <c r="L79" s="2" t="s">
        <v>30</v>
      </c>
      <c r="M79" s="6" t="s">
        <v>30</v>
      </c>
      <c r="N79" s="3"/>
      <c r="O79" s="4"/>
      <c r="P79" s="11">
        <v>0</v>
      </c>
      <c r="Q79" s="11">
        <v>0</v>
      </c>
      <c r="R79" s="11">
        <v>0</v>
      </c>
      <c r="S79" s="4">
        <v>0</v>
      </c>
      <c r="T79" s="11">
        <v>0</v>
      </c>
      <c r="U79" s="6" t="s">
        <v>197</v>
      </c>
      <c r="V79" s="6" t="s">
        <v>144</v>
      </c>
    </row>
    <row r="80" spans="2:22" x14ac:dyDescent="0.2">
      <c r="B80" s="2">
        <f t="shared" si="1"/>
        <v>75</v>
      </c>
      <c r="C80" s="7"/>
      <c r="D80" s="33" t="s">
        <v>145</v>
      </c>
      <c r="E80" s="6" t="s">
        <v>146</v>
      </c>
      <c r="F80" s="6" t="s">
        <v>147</v>
      </c>
      <c r="G80" s="6"/>
      <c r="H80" s="2" t="s">
        <v>148</v>
      </c>
      <c r="I80" s="2"/>
      <c r="J80" s="2" t="s">
        <v>30</v>
      </c>
      <c r="K80" s="2" t="s">
        <v>30</v>
      </c>
      <c r="L80" s="2" t="s">
        <v>30</v>
      </c>
      <c r="M80" s="6" t="s">
        <v>30</v>
      </c>
      <c r="N80" s="3"/>
      <c r="O80" s="4"/>
      <c r="P80" s="11">
        <v>0</v>
      </c>
      <c r="Q80" s="11">
        <v>0</v>
      </c>
      <c r="R80" s="11">
        <v>0</v>
      </c>
      <c r="S80" s="4">
        <v>0</v>
      </c>
      <c r="T80" s="11">
        <v>0</v>
      </c>
      <c r="U80" s="6" t="s">
        <v>197</v>
      </c>
      <c r="V80" s="6" t="s">
        <v>149</v>
      </c>
    </row>
    <row r="81" spans="2:22" x14ac:dyDescent="0.2">
      <c r="B81" s="2">
        <f t="shared" si="1"/>
        <v>76</v>
      </c>
      <c r="C81" s="7"/>
      <c r="D81" s="33" t="s">
        <v>150</v>
      </c>
      <c r="E81" s="6" t="s">
        <v>151</v>
      </c>
      <c r="F81" s="6" t="s">
        <v>152</v>
      </c>
      <c r="G81" s="6"/>
      <c r="H81" s="2" t="s">
        <v>153</v>
      </c>
      <c r="I81" s="2"/>
      <c r="J81" s="2" t="s">
        <v>30</v>
      </c>
      <c r="K81" s="2" t="s">
        <v>30</v>
      </c>
      <c r="L81" s="2" t="s">
        <v>30</v>
      </c>
      <c r="M81" s="6" t="s">
        <v>30</v>
      </c>
      <c r="N81" s="3"/>
      <c r="O81" s="4"/>
      <c r="P81" s="11">
        <v>0</v>
      </c>
      <c r="Q81" s="11">
        <v>0</v>
      </c>
      <c r="R81" s="11">
        <v>0</v>
      </c>
      <c r="S81" s="4">
        <v>0</v>
      </c>
      <c r="T81" s="11">
        <v>0</v>
      </c>
      <c r="U81" s="6" t="s">
        <v>197</v>
      </c>
      <c r="V81" s="6" t="s">
        <v>200</v>
      </c>
    </row>
    <row r="82" spans="2:22" x14ac:dyDescent="0.2">
      <c r="B82" s="2"/>
      <c r="C82" s="2"/>
      <c r="D82" s="33"/>
      <c r="E82" s="6"/>
      <c r="F82" s="6"/>
      <c r="G82" s="6"/>
      <c r="H82" s="2"/>
      <c r="I82" s="2"/>
      <c r="J82" s="2"/>
      <c r="K82" s="2"/>
      <c r="L82" s="2"/>
      <c r="M82" s="6"/>
      <c r="N82" s="3"/>
      <c r="O82" s="4"/>
      <c r="P82" s="3"/>
      <c r="Q82" s="4"/>
      <c r="R82" s="3"/>
      <c r="S82" s="4"/>
      <c r="T82" s="4"/>
      <c r="U82" s="6"/>
      <c r="V82" s="6"/>
    </row>
    <row r="84" spans="2:22" x14ac:dyDescent="0.2">
      <c r="B84" s="41">
        <f>รถใช้ภายนอก!B31+'EV EV Conversion'!B51+รถดับเพลิง!B7</f>
        <v>74</v>
      </c>
    </row>
    <row r="86" spans="2:22" x14ac:dyDescent="0.2">
      <c r="B86" s="1">
        <f>B81-B84</f>
        <v>2</v>
      </c>
    </row>
  </sheetData>
  <autoFilter ref="B4:V81" xr:uid="{F07E19BD-0D24-4279-B1C8-8F87F431A1FA}">
    <filterColumn colId="12" showButton="0"/>
    <filterColumn colId="14" showButton="0"/>
    <filterColumn colId="16" showButton="0"/>
    <filterColumn colId="17" showButton="0"/>
  </autoFilter>
  <mergeCells count="18">
    <mergeCell ref="N15:T15"/>
    <mergeCell ref="N16:T16"/>
    <mergeCell ref="N17:T17"/>
    <mergeCell ref="V4:V5"/>
    <mergeCell ref="U4:U5"/>
    <mergeCell ref="L4:L5"/>
    <mergeCell ref="N6:T6"/>
    <mergeCell ref="B4:B5"/>
    <mergeCell ref="E4:E5"/>
    <mergeCell ref="K4:K5"/>
    <mergeCell ref="C4:C5"/>
    <mergeCell ref="D4:D5"/>
    <mergeCell ref="F4:F5"/>
    <mergeCell ref="H4:H5"/>
    <mergeCell ref="M4:M5"/>
    <mergeCell ref="N4:O4"/>
    <mergeCell ref="P4:Q4"/>
    <mergeCell ref="R4:T4"/>
  </mergeCells>
  <conditionalFormatting sqref="R1:R71">
    <cfRule type="containsText" dxfId="6" priority="1" operator="containsText" text="2024">
      <formula>NOT(ISERROR(SEARCH("2024",R1)))</formula>
    </cfRule>
  </conditionalFormatting>
  <conditionalFormatting sqref="R77:R1048576">
    <cfRule type="containsText" dxfId="5" priority="3" operator="containsText" text="2024">
      <formula>NOT(ISERROR(SEARCH("2024",R77)))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169E1-C115-4B00-9A1E-7EACF46D05E4}">
  <sheetPr>
    <tabColor rgb="FF92D050"/>
    <pageSetUpPr fitToPage="1"/>
  </sheetPr>
  <dimension ref="B2:V37"/>
  <sheetViews>
    <sheetView showGridLines="0" tabSelected="1" zoomScaleNormal="100" workbookViewId="0">
      <pane xSplit="6" ySplit="5" topLeftCell="G26" activePane="bottomRight" state="frozen"/>
      <selection pane="topRight" activeCell="G1" sqref="G1"/>
      <selection pane="bottomLeft" activeCell="A6" sqref="A6"/>
      <selection pane="bottomRight" sqref="A1:W43"/>
    </sheetView>
  </sheetViews>
  <sheetFormatPr defaultColWidth="8.85546875" defaultRowHeight="14.25" x14ac:dyDescent="0.2"/>
  <cols>
    <col min="1" max="1" width="2" style="1" customWidth="1"/>
    <col min="2" max="2" width="4.7109375" style="1" customWidth="1"/>
    <col min="3" max="3" width="12.85546875" style="1" customWidth="1"/>
    <col min="4" max="4" width="9.28515625" style="30" bestFit="1" customWidth="1"/>
    <col min="5" max="5" width="14.7109375" style="1" customWidth="1"/>
    <col min="6" max="6" width="26.42578125" style="1" customWidth="1"/>
    <col min="7" max="7" width="14.85546875" style="1" customWidth="1"/>
    <col min="8" max="8" width="12.28515625" style="1" bestFit="1" customWidth="1"/>
    <col min="9" max="9" width="15.28515625" style="1" customWidth="1"/>
    <col min="10" max="10" width="12.7109375" style="1" customWidth="1"/>
    <col min="11" max="11" width="14.42578125" style="1" bestFit="1" customWidth="1"/>
    <col min="12" max="12" width="14.5703125" style="1" customWidth="1"/>
    <col min="13" max="13" width="24" style="1" customWidth="1"/>
    <col min="14" max="18" width="13.28515625" style="1" customWidth="1"/>
    <col min="19" max="19" width="13.7109375" style="25" bestFit="1" customWidth="1"/>
    <col min="20" max="20" width="13.28515625" style="1" customWidth="1"/>
    <col min="21" max="21" width="53.28515625" style="1" customWidth="1"/>
    <col min="22" max="22" width="38.85546875" style="1" customWidth="1"/>
    <col min="23" max="23" width="2.42578125" style="1" customWidth="1"/>
    <col min="24" max="24" width="14" style="1" bestFit="1" customWidth="1"/>
    <col min="25" max="16384" width="8.85546875" style="1"/>
  </cols>
  <sheetData>
    <row r="2" spans="2:22" ht="16.5" x14ac:dyDescent="0.25">
      <c r="B2" s="12" t="s">
        <v>240</v>
      </c>
      <c r="R2" s="48" t="s">
        <v>281</v>
      </c>
      <c r="S2" s="49"/>
    </row>
    <row r="4" spans="2:22" ht="15" x14ac:dyDescent="0.25">
      <c r="B4" s="91" t="s">
        <v>13</v>
      </c>
      <c r="C4" s="91" t="s">
        <v>0</v>
      </c>
      <c r="D4" s="93" t="s">
        <v>1</v>
      </c>
      <c r="E4" s="91" t="s">
        <v>14</v>
      </c>
      <c r="F4" s="91" t="s">
        <v>7</v>
      </c>
      <c r="G4" s="91" t="s">
        <v>7</v>
      </c>
      <c r="H4" s="91" t="s">
        <v>2</v>
      </c>
      <c r="I4" s="37" t="s">
        <v>201</v>
      </c>
      <c r="J4" s="37" t="s">
        <v>201</v>
      </c>
      <c r="K4" s="98" t="s">
        <v>242</v>
      </c>
      <c r="L4" s="98" t="s">
        <v>20</v>
      </c>
      <c r="M4" s="91" t="s">
        <v>3</v>
      </c>
      <c r="N4" s="99" t="s">
        <v>4</v>
      </c>
      <c r="O4" s="99"/>
      <c r="P4" s="99" t="s">
        <v>5</v>
      </c>
      <c r="Q4" s="99"/>
      <c r="R4" s="100" t="s">
        <v>6</v>
      </c>
      <c r="S4" s="101"/>
      <c r="T4" s="102"/>
      <c r="U4" s="91" t="s">
        <v>11</v>
      </c>
      <c r="V4" s="91" t="s">
        <v>101</v>
      </c>
    </row>
    <row r="5" spans="2:22" ht="15" x14ac:dyDescent="0.25">
      <c r="B5" s="92"/>
      <c r="C5" s="92"/>
      <c r="D5" s="94"/>
      <c r="E5" s="92"/>
      <c r="F5" s="92"/>
      <c r="G5" s="92"/>
      <c r="H5" s="92"/>
      <c r="I5" s="39" t="s">
        <v>202</v>
      </c>
      <c r="J5" s="39" t="s">
        <v>203</v>
      </c>
      <c r="K5" s="92"/>
      <c r="L5" s="92"/>
      <c r="M5" s="92"/>
      <c r="N5" s="38" t="s">
        <v>8</v>
      </c>
      <c r="O5" s="38" t="s">
        <v>9</v>
      </c>
      <c r="P5" s="38" t="s">
        <v>8</v>
      </c>
      <c r="Q5" s="38" t="s">
        <v>10</v>
      </c>
      <c r="R5" s="38" t="s">
        <v>8</v>
      </c>
      <c r="S5" s="40" t="s">
        <v>22</v>
      </c>
      <c r="T5" s="38" t="s">
        <v>10</v>
      </c>
      <c r="U5" s="92"/>
      <c r="V5" s="92"/>
    </row>
    <row r="6" spans="2:22" s="65" customFormat="1" x14ac:dyDescent="0.2">
      <c r="B6" s="61">
        <v>1</v>
      </c>
      <c r="C6" s="61" t="s">
        <v>23</v>
      </c>
      <c r="D6" s="62" t="s">
        <v>24</v>
      </c>
      <c r="E6" s="62" t="s">
        <v>249</v>
      </c>
      <c r="F6" s="76" t="s">
        <v>47</v>
      </c>
      <c r="G6" s="60" t="s">
        <v>276</v>
      </c>
      <c r="H6" s="61" t="s">
        <v>17</v>
      </c>
      <c r="I6" s="64">
        <v>37522</v>
      </c>
      <c r="J6" s="64">
        <v>41890</v>
      </c>
      <c r="K6" s="61" t="s">
        <v>27</v>
      </c>
      <c r="L6" s="61" t="s">
        <v>27</v>
      </c>
      <c r="M6" s="60" t="s">
        <v>26</v>
      </c>
      <c r="N6" s="95" t="s">
        <v>268</v>
      </c>
      <c r="O6" s="96"/>
      <c r="P6" s="96"/>
      <c r="Q6" s="96"/>
      <c r="R6" s="96"/>
      <c r="S6" s="96"/>
      <c r="T6" s="97"/>
      <c r="U6" s="60" t="s">
        <v>280</v>
      </c>
      <c r="V6" s="60"/>
    </row>
    <row r="7" spans="2:22" x14ac:dyDescent="0.2">
      <c r="B7" s="2">
        <f>B6+1</f>
        <v>2</v>
      </c>
      <c r="C7" s="2" t="s">
        <v>29</v>
      </c>
      <c r="D7" s="33" t="s">
        <v>24</v>
      </c>
      <c r="E7" s="33" t="s">
        <v>250</v>
      </c>
      <c r="F7" s="76" t="s">
        <v>47</v>
      </c>
      <c r="G7" s="6" t="s">
        <v>276</v>
      </c>
      <c r="H7" s="2" t="s">
        <v>17</v>
      </c>
      <c r="I7" s="3">
        <v>41527</v>
      </c>
      <c r="J7" s="3">
        <v>43300</v>
      </c>
      <c r="K7" s="2" t="s">
        <v>27</v>
      </c>
      <c r="L7" s="2" t="s">
        <v>27</v>
      </c>
      <c r="M7" s="6" t="s">
        <v>43</v>
      </c>
      <c r="N7" s="3">
        <v>45473</v>
      </c>
      <c r="O7" s="4">
        <v>3600</v>
      </c>
      <c r="P7" s="3">
        <v>45473</v>
      </c>
      <c r="Q7" s="4">
        <v>1771.92</v>
      </c>
      <c r="R7" s="59">
        <v>45141</v>
      </c>
      <c r="S7" s="27" t="s">
        <v>100</v>
      </c>
      <c r="T7" s="4">
        <v>25143.93</v>
      </c>
      <c r="U7" s="6" t="s">
        <v>21</v>
      </c>
      <c r="V7" s="6"/>
    </row>
    <row r="8" spans="2:22" x14ac:dyDescent="0.2">
      <c r="B8" s="2">
        <f t="shared" ref="B8:B32" si="0">B7+1</f>
        <v>3</v>
      </c>
      <c r="C8" s="2" t="s">
        <v>31</v>
      </c>
      <c r="D8" s="33" t="s">
        <v>24</v>
      </c>
      <c r="E8" s="33" t="s">
        <v>250</v>
      </c>
      <c r="F8" s="76" t="s">
        <v>47</v>
      </c>
      <c r="G8" s="6" t="s">
        <v>276</v>
      </c>
      <c r="H8" s="2" t="s">
        <v>17</v>
      </c>
      <c r="I8" s="3">
        <v>41865</v>
      </c>
      <c r="J8" s="3">
        <v>43300</v>
      </c>
      <c r="K8" s="2" t="s">
        <v>27</v>
      </c>
      <c r="L8" s="2" t="s">
        <v>27</v>
      </c>
      <c r="M8" s="6" t="s">
        <v>44</v>
      </c>
      <c r="N8" s="3">
        <v>45473</v>
      </c>
      <c r="O8" s="4">
        <v>3600</v>
      </c>
      <c r="P8" s="3">
        <v>45473</v>
      </c>
      <c r="Q8" s="4">
        <v>1826.49</v>
      </c>
      <c r="R8" s="59">
        <v>45107</v>
      </c>
      <c r="S8" s="27" t="s">
        <v>100</v>
      </c>
      <c r="T8" s="4">
        <v>33404.33</v>
      </c>
      <c r="U8" s="6" t="s">
        <v>21</v>
      </c>
      <c r="V8" s="6"/>
    </row>
    <row r="9" spans="2:22" x14ac:dyDescent="0.2">
      <c r="B9" s="2">
        <f t="shared" si="0"/>
        <v>4</v>
      </c>
      <c r="C9" s="53" t="s">
        <v>32</v>
      </c>
      <c r="D9" s="54" t="s">
        <v>15</v>
      </c>
      <c r="E9" s="55" t="s">
        <v>33</v>
      </c>
      <c r="F9" s="56" t="s">
        <v>16</v>
      </c>
      <c r="G9" s="6" t="s">
        <v>276</v>
      </c>
      <c r="H9" s="53" t="s">
        <v>34</v>
      </c>
      <c r="I9" s="57">
        <v>44370</v>
      </c>
      <c r="J9" s="57">
        <v>44370</v>
      </c>
      <c r="K9" s="53" t="s">
        <v>27</v>
      </c>
      <c r="L9" s="53" t="s">
        <v>27</v>
      </c>
      <c r="M9" s="56" t="s">
        <v>35</v>
      </c>
      <c r="N9" s="57">
        <v>45466</v>
      </c>
      <c r="O9" s="58">
        <v>9744</v>
      </c>
      <c r="P9" s="57">
        <v>45462</v>
      </c>
      <c r="Q9" s="58">
        <v>645.21</v>
      </c>
      <c r="R9" s="57">
        <v>45428</v>
      </c>
      <c r="S9" s="58">
        <v>2000000</v>
      </c>
      <c r="T9" s="58">
        <v>51934.59</v>
      </c>
      <c r="U9" s="56" t="s">
        <v>21</v>
      </c>
      <c r="V9" s="6"/>
    </row>
    <row r="10" spans="2:22" x14ac:dyDescent="0.2">
      <c r="B10" s="2">
        <f t="shared" si="0"/>
        <v>5</v>
      </c>
      <c r="C10" s="53" t="s">
        <v>36</v>
      </c>
      <c r="D10" s="54" t="s">
        <v>15</v>
      </c>
      <c r="E10" s="55" t="s">
        <v>33</v>
      </c>
      <c r="F10" s="56" t="s">
        <v>16</v>
      </c>
      <c r="G10" s="6" t="s">
        <v>276</v>
      </c>
      <c r="H10" s="53" t="s">
        <v>34</v>
      </c>
      <c r="I10" s="57">
        <v>44358</v>
      </c>
      <c r="J10" s="57">
        <v>44358</v>
      </c>
      <c r="K10" s="53" t="s">
        <v>27</v>
      </c>
      <c r="L10" s="53" t="s">
        <v>27</v>
      </c>
      <c r="M10" s="56" t="s">
        <v>251</v>
      </c>
      <c r="N10" s="57">
        <v>45454</v>
      </c>
      <c r="O10" s="58">
        <v>9744</v>
      </c>
      <c r="P10" s="57">
        <v>45493</v>
      </c>
      <c r="Q10" s="58">
        <v>645.21</v>
      </c>
      <c r="R10" s="57">
        <v>45410</v>
      </c>
      <c r="S10" s="58">
        <v>2000000</v>
      </c>
      <c r="T10" s="58">
        <v>51934.59</v>
      </c>
      <c r="U10" s="56" t="s">
        <v>21</v>
      </c>
      <c r="V10" s="6"/>
    </row>
    <row r="11" spans="2:22" ht="15" customHeight="1" x14ac:dyDescent="0.2">
      <c r="B11" s="2">
        <f t="shared" si="0"/>
        <v>6</v>
      </c>
      <c r="C11" s="2" t="s">
        <v>45</v>
      </c>
      <c r="D11" s="33" t="s">
        <v>39</v>
      </c>
      <c r="E11" s="35" t="s">
        <v>46</v>
      </c>
      <c r="F11" s="6" t="s">
        <v>47</v>
      </c>
      <c r="G11" s="6" t="s">
        <v>276</v>
      </c>
      <c r="H11" s="2" t="s">
        <v>17</v>
      </c>
      <c r="I11" s="3">
        <v>37705</v>
      </c>
      <c r="J11" s="2">
        <v>2003</v>
      </c>
      <c r="K11" s="2" t="s">
        <v>49</v>
      </c>
      <c r="L11" s="2" t="s">
        <v>49</v>
      </c>
      <c r="M11" s="6" t="s">
        <v>48</v>
      </c>
      <c r="N11" s="3">
        <v>45291</v>
      </c>
      <c r="O11" s="4">
        <v>3600</v>
      </c>
      <c r="P11" s="3">
        <v>45291</v>
      </c>
      <c r="Q11" s="4">
        <v>1310</v>
      </c>
      <c r="R11" s="3">
        <v>45421</v>
      </c>
      <c r="S11" s="27">
        <v>600000</v>
      </c>
      <c r="T11" s="4">
        <v>4913</v>
      </c>
      <c r="U11" s="6" t="s">
        <v>21</v>
      </c>
      <c r="V11" s="6"/>
    </row>
    <row r="12" spans="2:22" x14ac:dyDescent="0.2">
      <c r="B12" s="2">
        <f t="shared" si="0"/>
        <v>7</v>
      </c>
      <c r="C12" s="2" t="s">
        <v>50</v>
      </c>
      <c r="D12" s="33" t="s">
        <v>24</v>
      </c>
      <c r="E12" s="35" t="s">
        <v>51</v>
      </c>
      <c r="F12" s="6" t="s">
        <v>47</v>
      </c>
      <c r="G12" s="6" t="s">
        <v>276</v>
      </c>
      <c r="H12" s="2" t="s">
        <v>17</v>
      </c>
      <c r="I12" s="3">
        <v>41445</v>
      </c>
      <c r="J12" s="2">
        <v>2013</v>
      </c>
      <c r="K12" s="2" t="s">
        <v>49</v>
      </c>
      <c r="L12" s="2" t="s">
        <v>19</v>
      </c>
      <c r="M12" s="6" t="s">
        <v>52</v>
      </c>
      <c r="N12" s="8"/>
      <c r="O12" s="4">
        <v>3600</v>
      </c>
      <c r="P12" s="8"/>
      <c r="Q12" s="4">
        <v>1707</v>
      </c>
      <c r="R12" s="3">
        <v>45461</v>
      </c>
      <c r="S12" s="27">
        <v>1000000</v>
      </c>
      <c r="T12" s="4">
        <v>42272</v>
      </c>
      <c r="U12" s="6" t="s">
        <v>21</v>
      </c>
      <c r="V12" s="6"/>
    </row>
    <row r="13" spans="2:22" x14ac:dyDescent="0.2">
      <c r="B13" s="2">
        <f t="shared" si="0"/>
        <v>8</v>
      </c>
      <c r="C13" s="2" t="s">
        <v>53</v>
      </c>
      <c r="D13" s="33" t="s">
        <v>24</v>
      </c>
      <c r="E13" s="35" t="s">
        <v>54</v>
      </c>
      <c r="F13" s="6" t="s">
        <v>47</v>
      </c>
      <c r="G13" s="6" t="s">
        <v>276</v>
      </c>
      <c r="H13" s="2" t="s">
        <v>17</v>
      </c>
      <c r="I13" s="3">
        <v>42668</v>
      </c>
      <c r="J13" s="2">
        <v>2016</v>
      </c>
      <c r="K13" s="2" t="s">
        <v>49</v>
      </c>
      <c r="L13" s="2" t="s">
        <v>49</v>
      </c>
      <c r="M13" s="6" t="s">
        <v>55</v>
      </c>
      <c r="N13" s="8"/>
      <c r="O13" s="4">
        <v>3600</v>
      </c>
      <c r="P13" s="8"/>
      <c r="Q13" s="4"/>
      <c r="R13" s="3">
        <v>45228</v>
      </c>
      <c r="S13" s="27">
        <v>600000</v>
      </c>
      <c r="T13" s="4">
        <v>34275</v>
      </c>
      <c r="U13" s="6" t="s">
        <v>21</v>
      </c>
      <c r="V13" s="6"/>
    </row>
    <row r="14" spans="2:22" s="65" customFormat="1" x14ac:dyDescent="0.2">
      <c r="B14" s="61">
        <f t="shared" si="0"/>
        <v>9</v>
      </c>
      <c r="C14" s="61" t="s">
        <v>56</v>
      </c>
      <c r="D14" s="62" t="s">
        <v>24</v>
      </c>
      <c r="E14" s="63" t="s">
        <v>264</v>
      </c>
      <c r="F14" s="60" t="s">
        <v>47</v>
      </c>
      <c r="G14" s="60" t="s">
        <v>276</v>
      </c>
      <c r="H14" s="61" t="s">
        <v>57</v>
      </c>
      <c r="I14" s="64">
        <v>36973</v>
      </c>
      <c r="J14" s="61">
        <v>2001</v>
      </c>
      <c r="K14" s="61" t="s">
        <v>49</v>
      </c>
      <c r="L14" s="61" t="s">
        <v>49</v>
      </c>
      <c r="M14" s="60" t="s">
        <v>99</v>
      </c>
      <c r="N14" s="95" t="s">
        <v>268</v>
      </c>
      <c r="O14" s="96"/>
      <c r="P14" s="96"/>
      <c r="Q14" s="96"/>
      <c r="R14" s="96"/>
      <c r="S14" s="96"/>
      <c r="T14" s="97"/>
      <c r="U14" s="60" t="s">
        <v>280</v>
      </c>
      <c r="V14" s="60"/>
    </row>
    <row r="15" spans="2:22" s="65" customFormat="1" x14ac:dyDescent="0.2">
      <c r="B15" s="61">
        <f t="shared" si="0"/>
        <v>10</v>
      </c>
      <c r="C15" s="61" t="s">
        <v>59</v>
      </c>
      <c r="D15" s="33" t="s">
        <v>265</v>
      </c>
      <c r="E15" s="35" t="s">
        <v>279</v>
      </c>
      <c r="F15" s="60" t="s">
        <v>61</v>
      </c>
      <c r="G15" s="60" t="s">
        <v>276</v>
      </c>
      <c r="H15" s="61" t="s">
        <v>17</v>
      </c>
      <c r="I15" s="64">
        <v>38580</v>
      </c>
      <c r="J15" s="61">
        <v>2005</v>
      </c>
      <c r="K15" s="61" t="s">
        <v>49</v>
      </c>
      <c r="L15" s="61" t="s">
        <v>49</v>
      </c>
      <c r="M15" s="60" t="s">
        <v>99</v>
      </c>
      <c r="N15" s="95" t="s">
        <v>268</v>
      </c>
      <c r="O15" s="96"/>
      <c r="P15" s="96"/>
      <c r="Q15" s="96"/>
      <c r="R15" s="96"/>
      <c r="S15" s="96"/>
      <c r="T15" s="97"/>
      <c r="U15" s="60" t="s">
        <v>280</v>
      </c>
      <c r="V15" s="60"/>
    </row>
    <row r="16" spans="2:22" s="65" customFormat="1" x14ac:dyDescent="0.2">
      <c r="B16" s="61">
        <f t="shared" si="0"/>
        <v>11</v>
      </c>
      <c r="C16" s="61" t="s">
        <v>62</v>
      </c>
      <c r="D16" s="62" t="s">
        <v>63</v>
      </c>
      <c r="E16" s="63" t="s">
        <v>266</v>
      </c>
      <c r="F16" s="60" t="s">
        <v>61</v>
      </c>
      <c r="G16" s="60" t="s">
        <v>276</v>
      </c>
      <c r="H16" s="61" t="s">
        <v>17</v>
      </c>
      <c r="I16" s="64">
        <v>42881</v>
      </c>
      <c r="J16" s="61">
        <v>2017</v>
      </c>
      <c r="K16" s="61" t="s">
        <v>49</v>
      </c>
      <c r="L16" s="61" t="s">
        <v>49</v>
      </c>
      <c r="M16" s="60" t="s">
        <v>99</v>
      </c>
      <c r="N16" s="95" t="s">
        <v>268</v>
      </c>
      <c r="O16" s="96"/>
      <c r="P16" s="96"/>
      <c r="Q16" s="96"/>
      <c r="R16" s="96"/>
      <c r="S16" s="96"/>
      <c r="T16" s="97"/>
      <c r="U16" s="60" t="s">
        <v>280</v>
      </c>
      <c r="V16" s="60"/>
    </row>
    <row r="17" spans="2:22" x14ac:dyDescent="0.2">
      <c r="B17" s="2">
        <f t="shared" si="0"/>
        <v>12</v>
      </c>
      <c r="C17" s="2" t="s">
        <v>64</v>
      </c>
      <c r="D17" s="33" t="s">
        <v>24</v>
      </c>
      <c r="E17" s="34"/>
      <c r="F17" s="6" t="s">
        <v>47</v>
      </c>
      <c r="G17" s="6" t="s">
        <v>276</v>
      </c>
      <c r="H17" s="2" t="s">
        <v>17</v>
      </c>
      <c r="I17" s="3">
        <v>41445</v>
      </c>
      <c r="J17" s="3">
        <v>43466</v>
      </c>
      <c r="K17" s="2" t="s">
        <v>19</v>
      </c>
      <c r="L17" s="2" t="s">
        <v>19</v>
      </c>
      <c r="M17" s="6" t="s">
        <v>248</v>
      </c>
      <c r="N17" s="3">
        <v>45382</v>
      </c>
      <c r="O17" s="4">
        <v>3600</v>
      </c>
      <c r="P17" s="3">
        <v>45382</v>
      </c>
      <c r="Q17" s="4">
        <v>1707</v>
      </c>
      <c r="R17" s="3">
        <v>45461</v>
      </c>
      <c r="S17" s="4">
        <v>590000</v>
      </c>
      <c r="T17" s="4">
        <v>33481</v>
      </c>
      <c r="U17" s="6" t="s">
        <v>21</v>
      </c>
      <c r="V17" s="6"/>
    </row>
    <row r="18" spans="2:22" x14ac:dyDescent="0.2">
      <c r="B18" s="2">
        <f t="shared" si="0"/>
        <v>13</v>
      </c>
      <c r="C18" s="53" t="s">
        <v>68</v>
      </c>
      <c r="D18" s="54" t="s">
        <v>15</v>
      </c>
      <c r="E18" s="55" t="s">
        <v>69</v>
      </c>
      <c r="F18" s="56" t="s">
        <v>16</v>
      </c>
      <c r="G18" s="6" t="s">
        <v>276</v>
      </c>
      <c r="H18" s="53" t="s">
        <v>34</v>
      </c>
      <c r="I18" s="57">
        <v>43838</v>
      </c>
      <c r="J18" s="57">
        <v>43794</v>
      </c>
      <c r="K18" s="53" t="s">
        <v>19</v>
      </c>
      <c r="L18" s="53" t="s">
        <v>19</v>
      </c>
      <c r="M18" s="56" t="s">
        <v>260</v>
      </c>
      <c r="N18" s="57">
        <v>45299</v>
      </c>
      <c r="O18" s="58">
        <v>9841</v>
      </c>
      <c r="P18" s="57">
        <v>45299</v>
      </c>
      <c r="Q18" s="58">
        <v>645.21</v>
      </c>
      <c r="R18" s="57">
        <v>45224</v>
      </c>
      <c r="S18" s="58">
        <v>2000000</v>
      </c>
      <c r="T18" s="58">
        <v>38194</v>
      </c>
      <c r="U18" s="56" t="s">
        <v>21</v>
      </c>
      <c r="V18" s="6"/>
    </row>
    <row r="19" spans="2:22" x14ac:dyDescent="0.2">
      <c r="B19" s="2">
        <f t="shared" si="0"/>
        <v>14</v>
      </c>
      <c r="C19" s="53" t="s">
        <v>72</v>
      </c>
      <c r="D19" s="54" t="s">
        <v>15</v>
      </c>
      <c r="E19" s="55" t="s">
        <v>73</v>
      </c>
      <c r="F19" s="56" t="s">
        <v>16</v>
      </c>
      <c r="G19" s="6" t="s">
        <v>276</v>
      </c>
      <c r="H19" s="53" t="s">
        <v>34</v>
      </c>
      <c r="I19" s="57">
        <v>43887</v>
      </c>
      <c r="J19" s="57">
        <v>43834</v>
      </c>
      <c r="K19" s="53" t="s">
        <v>19</v>
      </c>
      <c r="L19" s="53" t="s">
        <v>19</v>
      </c>
      <c r="M19" s="56" t="s">
        <v>75</v>
      </c>
      <c r="N19" s="57">
        <v>45348</v>
      </c>
      <c r="O19" s="58">
        <v>2737.14</v>
      </c>
      <c r="P19" s="57">
        <v>45348</v>
      </c>
      <c r="Q19" s="58">
        <v>645.21</v>
      </c>
      <c r="R19" s="57">
        <v>45410</v>
      </c>
      <c r="S19" s="58">
        <v>1100000</v>
      </c>
      <c r="T19" s="58">
        <v>45590</v>
      </c>
      <c r="U19" s="56" t="s">
        <v>21</v>
      </c>
      <c r="V19" s="6"/>
    </row>
    <row r="20" spans="2:22" x14ac:dyDescent="0.2">
      <c r="B20" s="2">
        <f t="shared" si="0"/>
        <v>15</v>
      </c>
      <c r="C20" s="53" t="s">
        <v>76</v>
      </c>
      <c r="D20" s="54" t="s">
        <v>15</v>
      </c>
      <c r="E20" s="55" t="s">
        <v>69</v>
      </c>
      <c r="F20" s="56" t="s">
        <v>16</v>
      </c>
      <c r="G20" s="6" t="s">
        <v>276</v>
      </c>
      <c r="H20" s="53" t="s">
        <v>34</v>
      </c>
      <c r="I20" s="57">
        <v>44159</v>
      </c>
      <c r="J20" s="57">
        <v>44116</v>
      </c>
      <c r="K20" s="53" t="s">
        <v>19</v>
      </c>
      <c r="L20" s="78" t="s">
        <v>78</v>
      </c>
      <c r="M20" s="56" t="s">
        <v>78</v>
      </c>
      <c r="N20" s="57">
        <v>45254</v>
      </c>
      <c r="O20" s="58">
        <v>9841</v>
      </c>
      <c r="P20" s="57">
        <v>45254</v>
      </c>
      <c r="Q20" s="58">
        <v>645.21</v>
      </c>
      <c r="R20" s="57">
        <v>45208</v>
      </c>
      <c r="S20" s="58">
        <v>2100000</v>
      </c>
      <c r="T20" s="58">
        <v>38194</v>
      </c>
      <c r="U20" s="56" t="s">
        <v>21</v>
      </c>
      <c r="V20" s="6"/>
    </row>
    <row r="21" spans="2:22" x14ac:dyDescent="0.2">
      <c r="B21" s="2">
        <f t="shared" si="0"/>
        <v>16</v>
      </c>
      <c r="C21" s="53" t="s">
        <v>80</v>
      </c>
      <c r="D21" s="54" t="s">
        <v>15</v>
      </c>
      <c r="E21" s="55" t="s">
        <v>81</v>
      </c>
      <c r="F21" s="56" t="s">
        <v>16</v>
      </c>
      <c r="G21" s="6" t="s">
        <v>276</v>
      </c>
      <c r="H21" s="53" t="s">
        <v>17</v>
      </c>
      <c r="I21" s="57">
        <v>44505</v>
      </c>
      <c r="J21" s="57">
        <v>44436</v>
      </c>
      <c r="K21" s="53" t="s">
        <v>19</v>
      </c>
      <c r="L21" s="53" t="s">
        <v>19</v>
      </c>
      <c r="M21" s="56" t="s">
        <v>83</v>
      </c>
      <c r="N21" s="57">
        <v>45235</v>
      </c>
      <c r="O21" s="58">
        <v>2787.14</v>
      </c>
      <c r="P21" s="57">
        <v>45235</v>
      </c>
      <c r="Q21" s="58">
        <v>645.21</v>
      </c>
      <c r="R21" s="57">
        <v>45528</v>
      </c>
      <c r="S21" s="58">
        <v>850000</v>
      </c>
      <c r="T21" s="58">
        <v>31361</v>
      </c>
      <c r="U21" s="56" t="s">
        <v>21</v>
      </c>
      <c r="V21" s="6"/>
    </row>
    <row r="22" spans="2:22" x14ac:dyDescent="0.2">
      <c r="B22" s="2">
        <f t="shared" si="0"/>
        <v>17</v>
      </c>
      <c r="C22" s="53" t="s">
        <v>84</v>
      </c>
      <c r="D22" s="54" t="s">
        <v>15</v>
      </c>
      <c r="E22" s="55" t="s">
        <v>81</v>
      </c>
      <c r="F22" s="56" t="s">
        <v>16</v>
      </c>
      <c r="G22" s="6" t="s">
        <v>276</v>
      </c>
      <c r="H22" s="53" t="s">
        <v>17</v>
      </c>
      <c r="I22" s="57">
        <v>44505</v>
      </c>
      <c r="J22" s="57">
        <v>44436</v>
      </c>
      <c r="K22" s="53" t="s">
        <v>19</v>
      </c>
      <c r="L22" s="53" t="s">
        <v>19</v>
      </c>
      <c r="M22" s="56" t="s">
        <v>83</v>
      </c>
      <c r="N22" s="57">
        <v>45235</v>
      </c>
      <c r="O22" s="58">
        <v>2787.14</v>
      </c>
      <c r="P22" s="57">
        <v>45235</v>
      </c>
      <c r="Q22" s="58">
        <v>645.21</v>
      </c>
      <c r="R22" s="57">
        <v>45528</v>
      </c>
      <c r="S22" s="58">
        <v>850000</v>
      </c>
      <c r="T22" s="58">
        <v>36100</v>
      </c>
      <c r="U22" s="56" t="s">
        <v>21</v>
      </c>
      <c r="V22" s="6"/>
    </row>
    <row r="23" spans="2:22" x14ac:dyDescent="0.2">
      <c r="B23" s="2">
        <f t="shared" si="0"/>
        <v>18</v>
      </c>
      <c r="C23" s="53" t="s">
        <v>85</v>
      </c>
      <c r="D23" s="54" t="s">
        <v>86</v>
      </c>
      <c r="E23" s="55" t="s">
        <v>87</v>
      </c>
      <c r="F23" s="56" t="s">
        <v>88</v>
      </c>
      <c r="G23" s="6" t="s">
        <v>276</v>
      </c>
      <c r="H23" s="53" t="s">
        <v>34</v>
      </c>
      <c r="I23" s="57">
        <v>44518</v>
      </c>
      <c r="J23" s="57">
        <v>44468</v>
      </c>
      <c r="K23" s="53" t="s">
        <v>19</v>
      </c>
      <c r="L23" s="78" t="s">
        <v>90</v>
      </c>
      <c r="M23" s="56" t="s">
        <v>90</v>
      </c>
      <c r="N23" s="57">
        <v>45248</v>
      </c>
      <c r="O23" s="58">
        <v>3297</v>
      </c>
      <c r="P23" s="57">
        <v>45248</v>
      </c>
      <c r="Q23" s="58">
        <v>645.21</v>
      </c>
      <c r="R23" s="57">
        <v>45198</v>
      </c>
      <c r="S23" s="58">
        <v>820000</v>
      </c>
      <c r="T23" s="58">
        <v>18841</v>
      </c>
      <c r="U23" s="56" t="s">
        <v>21</v>
      </c>
      <c r="V23" s="6"/>
    </row>
    <row r="24" spans="2:22" x14ac:dyDescent="0.2">
      <c r="B24" s="2">
        <f t="shared" si="0"/>
        <v>19</v>
      </c>
      <c r="C24" s="53" t="s">
        <v>91</v>
      </c>
      <c r="D24" s="54" t="s">
        <v>15</v>
      </c>
      <c r="E24" s="55" t="s">
        <v>81</v>
      </c>
      <c r="F24" s="56" t="s">
        <v>247</v>
      </c>
      <c r="G24" s="6" t="s">
        <v>276</v>
      </c>
      <c r="H24" s="53" t="s">
        <v>17</v>
      </c>
      <c r="I24" s="57">
        <v>44774</v>
      </c>
      <c r="J24" s="57">
        <v>44649</v>
      </c>
      <c r="K24" s="53" t="s">
        <v>19</v>
      </c>
      <c r="L24" s="53" t="s">
        <v>19</v>
      </c>
      <c r="M24" s="76" t="s">
        <v>282</v>
      </c>
      <c r="N24" s="57">
        <v>45505</v>
      </c>
      <c r="O24" s="58">
        <v>11890</v>
      </c>
      <c r="P24" s="57">
        <v>45505</v>
      </c>
      <c r="Q24" s="58">
        <v>645.21</v>
      </c>
      <c r="R24" s="57">
        <v>45458</v>
      </c>
      <c r="S24" s="58">
        <v>950000</v>
      </c>
      <c r="T24" s="58">
        <v>39739</v>
      </c>
      <c r="U24" s="56" t="s">
        <v>21</v>
      </c>
      <c r="V24" s="6"/>
    </row>
    <row r="25" spans="2:22" x14ac:dyDescent="0.2">
      <c r="B25" s="2">
        <f t="shared" si="0"/>
        <v>20</v>
      </c>
      <c r="C25" s="53" t="s">
        <v>94</v>
      </c>
      <c r="D25" s="54" t="s">
        <v>15</v>
      </c>
      <c r="E25" s="55" t="s">
        <v>95</v>
      </c>
      <c r="F25" s="56" t="s">
        <v>16</v>
      </c>
      <c r="G25" s="6" t="s">
        <v>276</v>
      </c>
      <c r="H25" s="53" t="s">
        <v>34</v>
      </c>
      <c r="I25" s="57">
        <v>44790</v>
      </c>
      <c r="J25" s="57">
        <v>44727</v>
      </c>
      <c r="K25" s="53" t="s">
        <v>19</v>
      </c>
      <c r="L25" s="78" t="s">
        <v>278</v>
      </c>
      <c r="M25" s="76" t="s">
        <v>278</v>
      </c>
      <c r="N25" s="57">
        <v>45431</v>
      </c>
      <c r="O25" s="58">
        <v>9744</v>
      </c>
      <c r="P25" s="57">
        <v>45431</v>
      </c>
      <c r="Q25" s="58">
        <v>645.21</v>
      </c>
      <c r="R25" s="57">
        <v>45457</v>
      </c>
      <c r="S25" s="58">
        <v>2800000</v>
      </c>
      <c r="T25" s="58">
        <v>53395</v>
      </c>
      <c r="U25" s="56" t="s">
        <v>21</v>
      </c>
      <c r="V25" s="6"/>
    </row>
    <row r="26" spans="2:22" s="19" customFormat="1" x14ac:dyDescent="0.2">
      <c r="B26" s="2">
        <f t="shared" si="0"/>
        <v>21</v>
      </c>
      <c r="C26" s="67" t="s">
        <v>227</v>
      </c>
      <c r="D26" s="68" t="s">
        <v>24</v>
      </c>
      <c r="E26" s="69" t="s">
        <v>234</v>
      </c>
      <c r="F26" s="70" t="s">
        <v>221</v>
      </c>
      <c r="G26" s="6" t="s">
        <v>276</v>
      </c>
      <c r="H26" s="53" t="s">
        <v>17</v>
      </c>
      <c r="I26" s="57">
        <v>44709</v>
      </c>
      <c r="J26" s="67">
        <v>2022</v>
      </c>
      <c r="K26" s="67" t="s">
        <v>108</v>
      </c>
      <c r="L26" s="67" t="s">
        <v>209</v>
      </c>
      <c r="M26" s="70" t="s">
        <v>238</v>
      </c>
      <c r="N26" s="57">
        <v>45303</v>
      </c>
      <c r="O26" s="58">
        <v>2800</v>
      </c>
      <c r="P26" s="57">
        <v>45308</v>
      </c>
      <c r="Q26" s="58">
        <v>2493.1</v>
      </c>
      <c r="R26" s="47">
        <v>45167</v>
      </c>
      <c r="S26" s="58">
        <v>2800000</v>
      </c>
      <c r="T26" s="71">
        <v>67345</v>
      </c>
      <c r="U26" s="70" t="s">
        <v>224</v>
      </c>
      <c r="V26" s="21"/>
    </row>
    <row r="27" spans="2:22" s="19" customFormat="1" x14ac:dyDescent="0.2">
      <c r="B27" s="2">
        <f t="shared" si="0"/>
        <v>22</v>
      </c>
      <c r="C27" s="67" t="s">
        <v>225</v>
      </c>
      <c r="D27" s="68" t="s">
        <v>24</v>
      </c>
      <c r="E27" s="69" t="s">
        <v>234</v>
      </c>
      <c r="F27" s="70" t="s">
        <v>221</v>
      </c>
      <c r="G27" s="6" t="s">
        <v>276</v>
      </c>
      <c r="H27" s="53" t="s">
        <v>17</v>
      </c>
      <c r="I27" s="57">
        <v>44709</v>
      </c>
      <c r="J27" s="67">
        <v>2022</v>
      </c>
      <c r="K27" s="67" t="s">
        <v>226</v>
      </c>
      <c r="L27" s="67" t="s">
        <v>209</v>
      </c>
      <c r="M27" s="70" t="s">
        <v>238</v>
      </c>
      <c r="N27" s="57">
        <v>45303</v>
      </c>
      <c r="O27" s="58">
        <v>2800</v>
      </c>
      <c r="P27" s="57">
        <v>45309</v>
      </c>
      <c r="Q27" s="58">
        <v>2493.1</v>
      </c>
      <c r="R27" s="47">
        <v>45167</v>
      </c>
      <c r="S27" s="58">
        <v>2800000</v>
      </c>
      <c r="T27" s="71">
        <v>67345</v>
      </c>
      <c r="U27" s="70" t="s">
        <v>224</v>
      </c>
      <c r="V27" s="21"/>
    </row>
    <row r="28" spans="2:22" s="19" customFormat="1" x14ac:dyDescent="0.2">
      <c r="B28" s="2">
        <f t="shared" si="0"/>
        <v>23</v>
      </c>
      <c r="C28" s="67" t="s">
        <v>223</v>
      </c>
      <c r="D28" s="68" t="s">
        <v>15</v>
      </c>
      <c r="E28" s="69" t="s">
        <v>222</v>
      </c>
      <c r="F28" s="77" t="s">
        <v>16</v>
      </c>
      <c r="G28" s="6" t="s">
        <v>276</v>
      </c>
      <c r="H28" s="53" t="s">
        <v>17</v>
      </c>
      <c r="I28" s="57">
        <v>42781</v>
      </c>
      <c r="J28" s="67">
        <v>2017</v>
      </c>
      <c r="K28" s="67" t="s">
        <v>108</v>
      </c>
      <c r="L28" s="67" t="s">
        <v>209</v>
      </c>
      <c r="M28" s="70" t="s">
        <v>230</v>
      </c>
      <c r="N28" s="72">
        <v>45337</v>
      </c>
      <c r="O28" s="71">
        <v>8107.01</v>
      </c>
      <c r="P28" s="72">
        <v>45451</v>
      </c>
      <c r="Q28" s="71">
        <v>675</v>
      </c>
      <c r="R28" s="72">
        <v>45310</v>
      </c>
      <c r="S28" s="58">
        <v>1800000</v>
      </c>
      <c r="T28" s="71">
        <v>29183</v>
      </c>
      <c r="U28" s="70" t="s">
        <v>224</v>
      </c>
      <c r="V28" s="21"/>
    </row>
    <row r="29" spans="2:22" s="19" customFormat="1" x14ac:dyDescent="0.2">
      <c r="B29" s="2">
        <f t="shared" si="0"/>
        <v>24</v>
      </c>
      <c r="C29" s="67" t="s">
        <v>220</v>
      </c>
      <c r="D29" s="68" t="s">
        <v>39</v>
      </c>
      <c r="E29" s="69" t="s">
        <v>219</v>
      </c>
      <c r="F29" s="70" t="s">
        <v>206</v>
      </c>
      <c r="G29" s="6" t="s">
        <v>276</v>
      </c>
      <c r="H29" s="53" t="s">
        <v>17</v>
      </c>
      <c r="I29" s="57">
        <v>44692</v>
      </c>
      <c r="J29" s="67">
        <v>2022</v>
      </c>
      <c r="K29" s="67" t="s">
        <v>108</v>
      </c>
      <c r="L29" s="67" t="s">
        <v>108</v>
      </c>
      <c r="M29" s="70" t="s">
        <v>205</v>
      </c>
      <c r="N29" s="72">
        <v>45423</v>
      </c>
      <c r="O29" s="71">
        <v>1081.5</v>
      </c>
      <c r="P29" s="72">
        <v>45423</v>
      </c>
      <c r="Q29" s="71">
        <v>675</v>
      </c>
      <c r="R29" s="72">
        <v>45508</v>
      </c>
      <c r="S29" s="58">
        <v>400000</v>
      </c>
      <c r="T29" s="71">
        <v>19338.11</v>
      </c>
      <c r="U29" s="76" t="s">
        <v>224</v>
      </c>
      <c r="V29" s="21"/>
    </row>
    <row r="30" spans="2:22" s="19" customFormat="1" x14ac:dyDescent="0.2">
      <c r="B30" s="2">
        <f t="shared" si="0"/>
        <v>25</v>
      </c>
      <c r="C30" s="67" t="s">
        <v>218</v>
      </c>
      <c r="D30" s="68" t="s">
        <v>217</v>
      </c>
      <c r="E30" s="69" t="s">
        <v>231</v>
      </c>
      <c r="F30" s="70" t="s">
        <v>206</v>
      </c>
      <c r="G30" s="6" t="s">
        <v>276</v>
      </c>
      <c r="H30" s="53" t="s">
        <v>17</v>
      </c>
      <c r="I30" s="57">
        <v>44735</v>
      </c>
      <c r="J30" s="72">
        <v>44735</v>
      </c>
      <c r="K30" s="67" t="s">
        <v>108</v>
      </c>
      <c r="L30" s="67" t="s">
        <v>209</v>
      </c>
      <c r="M30" s="70" t="s">
        <v>236</v>
      </c>
      <c r="N30" s="72">
        <v>45466</v>
      </c>
      <c r="O30" s="71">
        <v>1050</v>
      </c>
      <c r="P30" s="72">
        <v>45466</v>
      </c>
      <c r="Q30" s="71">
        <v>779.72</v>
      </c>
      <c r="R30" s="72">
        <v>45508</v>
      </c>
      <c r="S30" s="75">
        <v>600000</v>
      </c>
      <c r="T30" s="44">
        <v>19648.41</v>
      </c>
      <c r="U30" s="76" t="s">
        <v>224</v>
      </c>
      <c r="V30" s="21"/>
    </row>
    <row r="31" spans="2:22" s="19" customFormat="1" x14ac:dyDescent="0.2">
      <c r="B31" s="2">
        <f t="shared" si="0"/>
        <v>26</v>
      </c>
      <c r="C31" s="67" t="s">
        <v>208</v>
      </c>
      <c r="D31" s="68" t="s">
        <v>207</v>
      </c>
      <c r="E31" s="69" t="s">
        <v>207</v>
      </c>
      <c r="F31" s="70" t="s">
        <v>206</v>
      </c>
      <c r="G31" s="6" t="s">
        <v>276</v>
      </c>
      <c r="H31" s="53" t="s">
        <v>17</v>
      </c>
      <c r="I31" s="57">
        <v>39478</v>
      </c>
      <c r="J31" s="67">
        <v>2011</v>
      </c>
      <c r="K31" s="67" t="s">
        <v>108</v>
      </c>
      <c r="L31" s="67" t="s">
        <v>108</v>
      </c>
      <c r="M31" s="70" t="s">
        <v>205</v>
      </c>
      <c r="N31" s="66" t="s">
        <v>30</v>
      </c>
      <c r="O31" s="66" t="s">
        <v>30</v>
      </c>
      <c r="P31" s="66" t="s">
        <v>30</v>
      </c>
      <c r="Q31" s="66" t="s">
        <v>30</v>
      </c>
      <c r="R31" s="6" t="s">
        <v>30</v>
      </c>
      <c r="S31" s="6" t="s">
        <v>30</v>
      </c>
      <c r="T31" s="6" t="s">
        <v>30</v>
      </c>
      <c r="U31" s="60" t="s">
        <v>284</v>
      </c>
      <c r="V31" s="73" t="s">
        <v>283</v>
      </c>
    </row>
    <row r="32" spans="2:22" s="19" customFormat="1" x14ac:dyDescent="0.2">
      <c r="B32" s="2">
        <f t="shared" si="0"/>
        <v>27</v>
      </c>
      <c r="C32" s="20" t="s">
        <v>252</v>
      </c>
      <c r="D32" s="31" t="s">
        <v>253</v>
      </c>
      <c r="E32" s="36" t="s">
        <v>254</v>
      </c>
      <c r="F32" s="21" t="s">
        <v>206</v>
      </c>
      <c r="G32" s="6" t="s">
        <v>276</v>
      </c>
      <c r="H32" s="20" t="s">
        <v>255</v>
      </c>
      <c r="I32" s="3">
        <v>41957</v>
      </c>
      <c r="J32" s="3">
        <v>44742</v>
      </c>
      <c r="K32" s="20" t="s">
        <v>256</v>
      </c>
      <c r="L32" s="20" t="s">
        <v>257</v>
      </c>
      <c r="M32" s="21" t="s">
        <v>258</v>
      </c>
      <c r="N32" s="9"/>
      <c r="O32" s="9"/>
      <c r="P32" s="22">
        <v>45118</v>
      </c>
      <c r="Q32" s="4">
        <v>603</v>
      </c>
      <c r="R32" s="3">
        <v>45484</v>
      </c>
      <c r="S32" s="44">
        <v>440000</v>
      </c>
      <c r="T32" s="44">
        <v>13290</v>
      </c>
      <c r="U32" s="6" t="s">
        <v>259</v>
      </c>
      <c r="V32" s="21" t="s">
        <v>272</v>
      </c>
    </row>
    <row r="33" spans="2:22" x14ac:dyDescent="0.2">
      <c r="B33" s="2"/>
      <c r="C33" s="2"/>
      <c r="D33" s="33"/>
      <c r="E33" s="35"/>
      <c r="F33" s="6"/>
      <c r="G33" s="6"/>
      <c r="H33" s="2"/>
      <c r="I33" s="2"/>
      <c r="J33" s="2"/>
      <c r="K33" s="2"/>
      <c r="L33" s="2"/>
      <c r="M33" s="6"/>
      <c r="N33" s="3"/>
      <c r="O33" s="4"/>
      <c r="P33" s="3"/>
      <c r="Q33" s="4"/>
      <c r="R33" s="3"/>
      <c r="S33" s="4"/>
      <c r="T33" s="4"/>
      <c r="U33" s="6"/>
      <c r="V33" s="6"/>
    </row>
    <row r="36" spans="2:22" x14ac:dyDescent="0.2">
      <c r="R36" s="42"/>
    </row>
    <row r="37" spans="2:22" x14ac:dyDescent="0.2">
      <c r="R37" s="43"/>
    </row>
  </sheetData>
  <autoFilter ref="B4:V32" xr:uid="{F07E19BD-0D24-4279-B1C8-8F87F431A1FA}">
    <filterColumn colId="12" showButton="0"/>
    <filterColumn colId="14" showButton="0"/>
    <filterColumn colId="16" showButton="0"/>
    <filterColumn colId="17" showButton="0"/>
  </autoFilter>
  <mergeCells count="19">
    <mergeCell ref="U4:U5"/>
    <mergeCell ref="V4:V5"/>
    <mergeCell ref="N6:T6"/>
    <mergeCell ref="N14:T14"/>
    <mergeCell ref="N15:T15"/>
    <mergeCell ref="N16:T16"/>
    <mergeCell ref="K4:K5"/>
    <mergeCell ref="L4:L5"/>
    <mergeCell ref="M4:M5"/>
    <mergeCell ref="N4:O4"/>
    <mergeCell ref="P4:Q4"/>
    <mergeCell ref="R4:T4"/>
    <mergeCell ref="H4:H5"/>
    <mergeCell ref="B4:B5"/>
    <mergeCell ref="C4:C5"/>
    <mergeCell ref="D4:D5"/>
    <mergeCell ref="E4:E5"/>
    <mergeCell ref="F4:F5"/>
    <mergeCell ref="G4:G5"/>
  </mergeCells>
  <conditionalFormatting sqref="R1:R28 R32:R1048576">
    <cfRule type="containsText" dxfId="4" priority="1" operator="containsText" text="2024">
      <formula>NOT(ISERROR(SEARCH("2024",R1)))</formula>
    </cfRule>
  </conditionalFormatting>
  <pageMargins left="0.7" right="0.7" top="0.75" bottom="0.75" header="0.3" footer="0.3"/>
  <pageSetup paperSize="9" scale="36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1ADE6-9BC9-458D-87BF-295C6E6FA703}">
  <sheetPr>
    <tabColor rgb="FF92D050"/>
  </sheetPr>
  <dimension ref="B2:V52"/>
  <sheetViews>
    <sheetView showGridLines="0" zoomScale="70" zoomScaleNormal="70" workbookViewId="0">
      <pane xSplit="12" ySplit="5" topLeftCell="Q21" activePane="bottomRight" state="frozen"/>
      <selection pane="topRight" activeCell="M1" sqref="M1"/>
      <selection pane="bottomLeft" activeCell="A6" sqref="A6"/>
      <selection pane="bottomRight" activeCell="V38" sqref="V38"/>
    </sheetView>
  </sheetViews>
  <sheetFormatPr defaultColWidth="8.85546875" defaultRowHeight="14.25" x14ac:dyDescent="0.2"/>
  <cols>
    <col min="1" max="1" width="2" style="1" customWidth="1"/>
    <col min="2" max="2" width="6.7109375" style="1" customWidth="1"/>
    <col min="3" max="3" width="12.85546875" style="1" customWidth="1"/>
    <col min="4" max="4" width="13" style="30" bestFit="1" customWidth="1"/>
    <col min="5" max="5" width="17" style="30" bestFit="1" customWidth="1"/>
    <col min="6" max="6" width="22.28515625" style="1" customWidth="1"/>
    <col min="7" max="7" width="16.140625" style="1" customWidth="1"/>
    <col min="8" max="8" width="12.28515625" style="1" bestFit="1" customWidth="1"/>
    <col min="9" max="9" width="11.28515625" style="1" customWidth="1"/>
    <col min="10" max="10" width="12" style="1" customWidth="1"/>
    <col min="11" max="11" width="14.42578125" style="1" bestFit="1" customWidth="1"/>
    <col min="12" max="12" width="14.5703125" style="1" customWidth="1"/>
    <col min="13" max="13" width="10.7109375" style="1" customWidth="1"/>
    <col min="14" max="18" width="13.28515625" style="1" customWidth="1"/>
    <col min="19" max="19" width="13.7109375" style="25" bestFit="1" customWidth="1"/>
    <col min="20" max="20" width="13.28515625" style="1" customWidth="1"/>
    <col min="21" max="21" width="45" style="1" bestFit="1" customWidth="1"/>
    <col min="22" max="22" width="35.7109375" style="1" bestFit="1" customWidth="1"/>
    <col min="23" max="23" width="2.42578125" style="1" customWidth="1"/>
    <col min="24" max="24" width="14" style="1" bestFit="1" customWidth="1"/>
    <col min="25" max="16384" width="8.85546875" style="1"/>
  </cols>
  <sheetData>
    <row r="2" spans="2:22" ht="16.5" x14ac:dyDescent="0.25">
      <c r="B2" s="12" t="s">
        <v>239</v>
      </c>
      <c r="V2" s="48" t="s">
        <v>274</v>
      </c>
    </row>
    <row r="4" spans="2:22" x14ac:dyDescent="0.2">
      <c r="B4" s="84" t="s">
        <v>13</v>
      </c>
      <c r="C4" s="84" t="s">
        <v>0</v>
      </c>
      <c r="D4" s="85" t="s">
        <v>1</v>
      </c>
      <c r="E4" s="85" t="s">
        <v>14</v>
      </c>
      <c r="F4" s="84" t="s">
        <v>7</v>
      </c>
      <c r="G4" s="91" t="s">
        <v>7</v>
      </c>
      <c r="H4" s="84" t="s">
        <v>2</v>
      </c>
      <c r="I4" s="14" t="s">
        <v>201</v>
      </c>
      <c r="J4" s="14" t="s">
        <v>201</v>
      </c>
      <c r="K4" s="84" t="s">
        <v>12</v>
      </c>
      <c r="L4" s="79" t="s">
        <v>20</v>
      </c>
      <c r="M4" s="84" t="s">
        <v>3</v>
      </c>
      <c r="N4" s="87" t="s">
        <v>4</v>
      </c>
      <c r="O4" s="87"/>
      <c r="P4" s="87" t="s">
        <v>5</v>
      </c>
      <c r="Q4" s="87"/>
      <c r="R4" s="88" t="s">
        <v>6</v>
      </c>
      <c r="S4" s="89"/>
      <c r="T4" s="90"/>
      <c r="U4" s="84" t="s">
        <v>11</v>
      </c>
      <c r="V4" s="84" t="s">
        <v>101</v>
      </c>
    </row>
    <row r="5" spans="2:22" x14ac:dyDescent="0.2">
      <c r="B5" s="80"/>
      <c r="C5" s="80"/>
      <c r="D5" s="86"/>
      <c r="E5" s="86"/>
      <c r="F5" s="80"/>
      <c r="G5" s="92"/>
      <c r="H5" s="80"/>
      <c r="I5" s="15" t="s">
        <v>202</v>
      </c>
      <c r="J5" s="15" t="s">
        <v>203</v>
      </c>
      <c r="K5" s="80"/>
      <c r="L5" s="80"/>
      <c r="M5" s="80"/>
      <c r="N5" s="5" t="s">
        <v>8</v>
      </c>
      <c r="O5" s="5" t="s">
        <v>9</v>
      </c>
      <c r="P5" s="5" t="s">
        <v>8</v>
      </c>
      <c r="Q5" s="5" t="s">
        <v>10</v>
      </c>
      <c r="R5" s="5" t="s">
        <v>8</v>
      </c>
      <c r="S5" s="26" t="s">
        <v>22</v>
      </c>
      <c r="T5" s="5" t="s">
        <v>10</v>
      </c>
      <c r="U5" s="80"/>
      <c r="V5" s="80"/>
    </row>
    <row r="6" spans="2:22" x14ac:dyDescent="0.2">
      <c r="B6" s="2">
        <v>1</v>
      </c>
      <c r="C6" s="2" t="s">
        <v>129</v>
      </c>
      <c r="D6" s="33" t="s">
        <v>130</v>
      </c>
      <c r="E6" s="6" t="s">
        <v>131</v>
      </c>
      <c r="F6" s="6" t="s">
        <v>261</v>
      </c>
      <c r="G6" s="6" t="s">
        <v>246</v>
      </c>
      <c r="H6" s="2" t="s">
        <v>42</v>
      </c>
      <c r="I6" s="2"/>
      <c r="J6" s="2">
        <v>2022</v>
      </c>
      <c r="K6" s="2" t="s">
        <v>27</v>
      </c>
      <c r="L6" s="2" t="s">
        <v>109</v>
      </c>
      <c r="M6" s="6" t="s">
        <v>30</v>
      </c>
      <c r="N6" s="51">
        <v>45006</v>
      </c>
      <c r="O6" s="52">
        <v>750</v>
      </c>
      <c r="P6" s="3">
        <v>45436</v>
      </c>
      <c r="Q6" s="4">
        <v>900</v>
      </c>
      <c r="R6" s="11">
        <v>0</v>
      </c>
      <c r="S6" s="4">
        <v>0</v>
      </c>
      <c r="T6" s="11">
        <v>0</v>
      </c>
      <c r="U6" s="6" t="s">
        <v>273</v>
      </c>
      <c r="V6" s="6"/>
    </row>
    <row r="7" spans="2:22" x14ac:dyDescent="0.2">
      <c r="B7" s="2">
        <f>B6+1</f>
        <v>2</v>
      </c>
      <c r="C7" s="2" t="s">
        <v>132</v>
      </c>
      <c r="D7" s="33" t="s">
        <v>130</v>
      </c>
      <c r="E7" s="6" t="s">
        <v>131</v>
      </c>
      <c r="F7" s="6" t="s">
        <v>133</v>
      </c>
      <c r="G7" s="6" t="s">
        <v>246</v>
      </c>
      <c r="H7" s="2" t="s">
        <v>17</v>
      </c>
      <c r="I7" s="2"/>
      <c r="J7" s="2">
        <v>2022</v>
      </c>
      <c r="K7" s="2" t="s">
        <v>27</v>
      </c>
      <c r="L7" s="2" t="s">
        <v>109</v>
      </c>
      <c r="M7" s="6" t="s">
        <v>30</v>
      </c>
      <c r="N7" s="51">
        <v>44860</v>
      </c>
      <c r="O7" s="52">
        <v>900</v>
      </c>
      <c r="P7" s="50">
        <v>0</v>
      </c>
      <c r="Q7" s="50">
        <v>0</v>
      </c>
      <c r="R7" s="11">
        <v>0</v>
      </c>
      <c r="S7" s="4">
        <v>0</v>
      </c>
      <c r="T7" s="11">
        <v>0</v>
      </c>
      <c r="U7" s="6" t="s">
        <v>273</v>
      </c>
      <c r="V7" s="6"/>
    </row>
    <row r="8" spans="2:22" x14ac:dyDescent="0.2">
      <c r="B8" s="2">
        <f t="shared" ref="B8:B51" si="0">B7+1</f>
        <v>3</v>
      </c>
      <c r="C8" s="2" t="s">
        <v>116</v>
      </c>
      <c r="D8" s="33" t="s">
        <v>15</v>
      </c>
      <c r="E8" s="6" t="s">
        <v>117</v>
      </c>
      <c r="F8" s="6" t="s">
        <v>118</v>
      </c>
      <c r="G8" s="6" t="s">
        <v>246</v>
      </c>
      <c r="H8" s="2" t="s">
        <v>17</v>
      </c>
      <c r="I8" s="2"/>
      <c r="J8" s="2">
        <v>2022</v>
      </c>
      <c r="K8" s="2" t="s">
        <v>109</v>
      </c>
      <c r="L8" s="2" t="s">
        <v>109</v>
      </c>
      <c r="M8" s="6" t="s">
        <v>30</v>
      </c>
      <c r="N8" s="3">
        <v>45459</v>
      </c>
      <c r="O8" s="4">
        <v>950</v>
      </c>
      <c r="P8" s="3">
        <v>45457</v>
      </c>
      <c r="Q8" s="4">
        <v>1100</v>
      </c>
      <c r="R8" s="13">
        <v>0</v>
      </c>
      <c r="S8" s="27">
        <v>0</v>
      </c>
      <c r="T8" s="13">
        <v>0</v>
      </c>
      <c r="U8" s="6" t="s">
        <v>195</v>
      </c>
      <c r="V8" s="6"/>
    </row>
    <row r="9" spans="2:22" x14ac:dyDescent="0.2">
      <c r="B9" s="2">
        <f t="shared" si="0"/>
        <v>4</v>
      </c>
      <c r="C9" s="2" t="s">
        <v>134</v>
      </c>
      <c r="D9" s="33" t="s">
        <v>135</v>
      </c>
      <c r="E9" s="6" t="s">
        <v>30</v>
      </c>
      <c r="F9" s="6" t="s">
        <v>136</v>
      </c>
      <c r="G9" s="6" t="s">
        <v>246</v>
      </c>
      <c r="H9" s="2" t="s">
        <v>42</v>
      </c>
      <c r="I9" s="2"/>
      <c r="J9" s="2">
        <v>2022</v>
      </c>
      <c r="K9" s="2" t="s">
        <v>109</v>
      </c>
      <c r="L9" s="2" t="s">
        <v>109</v>
      </c>
      <c r="M9" s="6" t="s">
        <v>30</v>
      </c>
      <c r="N9" s="51">
        <v>44608</v>
      </c>
      <c r="O9" s="52">
        <v>310</v>
      </c>
      <c r="P9" s="50">
        <v>0</v>
      </c>
      <c r="Q9" s="50">
        <v>0</v>
      </c>
      <c r="R9" s="11">
        <v>0</v>
      </c>
      <c r="S9" s="4">
        <v>0</v>
      </c>
      <c r="T9" s="11">
        <v>0</v>
      </c>
      <c r="U9" s="6" t="s">
        <v>273</v>
      </c>
      <c r="V9" s="6"/>
    </row>
    <row r="10" spans="2:22" x14ac:dyDescent="0.2">
      <c r="B10" s="2">
        <f t="shared" si="0"/>
        <v>5</v>
      </c>
      <c r="C10" s="2" t="s">
        <v>137</v>
      </c>
      <c r="D10" s="33" t="s">
        <v>135</v>
      </c>
      <c r="E10" s="6" t="s">
        <v>30</v>
      </c>
      <c r="F10" s="6" t="s">
        <v>136</v>
      </c>
      <c r="G10" s="6" t="s">
        <v>246</v>
      </c>
      <c r="H10" s="2" t="s">
        <v>138</v>
      </c>
      <c r="I10" s="2"/>
      <c r="J10" s="2">
        <v>2022</v>
      </c>
      <c r="K10" s="2" t="s">
        <v>109</v>
      </c>
      <c r="L10" s="2" t="s">
        <v>109</v>
      </c>
      <c r="M10" s="6" t="s">
        <v>30</v>
      </c>
      <c r="N10" s="51">
        <v>44842</v>
      </c>
      <c r="O10" s="52">
        <v>185</v>
      </c>
      <c r="P10" s="50">
        <v>0</v>
      </c>
      <c r="Q10" s="50">
        <v>0</v>
      </c>
      <c r="R10" s="11">
        <v>0</v>
      </c>
      <c r="S10" s="4">
        <v>0</v>
      </c>
      <c r="T10" s="11">
        <v>0</v>
      </c>
      <c r="U10" s="6" t="s">
        <v>273</v>
      </c>
      <c r="V10" s="6"/>
    </row>
    <row r="11" spans="2:22" x14ac:dyDescent="0.2">
      <c r="B11" s="2">
        <f t="shared" si="0"/>
        <v>6</v>
      </c>
      <c r="C11" s="2" t="s">
        <v>191</v>
      </c>
      <c r="D11" s="33" t="s">
        <v>154</v>
      </c>
      <c r="E11" s="6" t="s">
        <v>155</v>
      </c>
      <c r="F11" s="6" t="s">
        <v>156</v>
      </c>
      <c r="G11" s="6" t="s">
        <v>245</v>
      </c>
      <c r="H11" s="2" t="s">
        <v>157</v>
      </c>
      <c r="I11" s="2"/>
      <c r="J11" s="2">
        <v>2022</v>
      </c>
      <c r="K11" s="2" t="s">
        <v>19</v>
      </c>
      <c r="L11" s="2" t="s">
        <v>109</v>
      </c>
      <c r="M11" s="6" t="s">
        <v>30</v>
      </c>
      <c r="N11" s="7" t="s">
        <v>267</v>
      </c>
      <c r="O11" s="7" t="s">
        <v>267</v>
      </c>
      <c r="P11" s="7" t="s">
        <v>267</v>
      </c>
      <c r="Q11" s="7" t="s">
        <v>267</v>
      </c>
      <c r="R11" s="7" t="s">
        <v>267</v>
      </c>
      <c r="S11" s="7" t="s">
        <v>267</v>
      </c>
      <c r="T11" s="7" t="s">
        <v>267</v>
      </c>
      <c r="U11" s="6"/>
      <c r="V11" s="6"/>
    </row>
    <row r="12" spans="2:22" x14ac:dyDescent="0.2">
      <c r="B12" s="2">
        <f t="shared" si="0"/>
        <v>7</v>
      </c>
      <c r="C12" s="2" t="s">
        <v>191</v>
      </c>
      <c r="D12" s="33" t="s">
        <v>154</v>
      </c>
      <c r="E12" s="6" t="s">
        <v>155</v>
      </c>
      <c r="F12" s="6" t="s">
        <v>156</v>
      </c>
      <c r="G12" s="6" t="s">
        <v>245</v>
      </c>
      <c r="H12" s="2" t="s">
        <v>157</v>
      </c>
      <c r="I12" s="2"/>
      <c r="J12" s="2">
        <v>2022</v>
      </c>
      <c r="K12" s="2" t="s">
        <v>19</v>
      </c>
      <c r="L12" s="2" t="s">
        <v>109</v>
      </c>
      <c r="M12" s="6" t="s">
        <v>30</v>
      </c>
      <c r="N12" s="7" t="s">
        <v>267</v>
      </c>
      <c r="O12" s="7" t="s">
        <v>267</v>
      </c>
      <c r="P12" s="7" t="s">
        <v>267</v>
      </c>
      <c r="Q12" s="7" t="s">
        <v>267</v>
      </c>
      <c r="R12" s="7" t="s">
        <v>267</v>
      </c>
      <c r="S12" s="7" t="s">
        <v>267</v>
      </c>
      <c r="T12" s="7" t="s">
        <v>267</v>
      </c>
      <c r="U12" s="6"/>
      <c r="V12" s="6"/>
    </row>
    <row r="13" spans="2:22" x14ac:dyDescent="0.2">
      <c r="B13" s="2">
        <f t="shared" si="0"/>
        <v>8</v>
      </c>
      <c r="C13" s="2" t="s">
        <v>191</v>
      </c>
      <c r="D13" s="33" t="s">
        <v>154</v>
      </c>
      <c r="E13" s="6" t="s">
        <v>155</v>
      </c>
      <c r="F13" s="6" t="s">
        <v>156</v>
      </c>
      <c r="G13" s="6" t="s">
        <v>245</v>
      </c>
      <c r="H13" s="2" t="s">
        <v>157</v>
      </c>
      <c r="I13" s="2"/>
      <c r="J13" s="2">
        <v>2022</v>
      </c>
      <c r="K13" s="2" t="s">
        <v>19</v>
      </c>
      <c r="L13" s="2" t="s">
        <v>109</v>
      </c>
      <c r="M13" s="6" t="s">
        <v>30</v>
      </c>
      <c r="N13" s="7" t="s">
        <v>267</v>
      </c>
      <c r="O13" s="7" t="s">
        <v>267</v>
      </c>
      <c r="P13" s="7" t="s">
        <v>267</v>
      </c>
      <c r="Q13" s="7" t="s">
        <v>267</v>
      </c>
      <c r="R13" s="7" t="s">
        <v>267</v>
      </c>
      <c r="S13" s="7" t="s">
        <v>267</v>
      </c>
      <c r="T13" s="7" t="s">
        <v>267</v>
      </c>
      <c r="U13" s="6"/>
      <c r="V13" s="6"/>
    </row>
    <row r="14" spans="2:22" x14ac:dyDescent="0.2">
      <c r="B14" s="2">
        <f t="shared" si="0"/>
        <v>9</v>
      </c>
      <c r="C14" s="2" t="s">
        <v>191</v>
      </c>
      <c r="D14" s="33" t="s">
        <v>154</v>
      </c>
      <c r="E14" s="6" t="s">
        <v>155</v>
      </c>
      <c r="F14" s="6" t="s">
        <v>156</v>
      </c>
      <c r="G14" s="6" t="s">
        <v>245</v>
      </c>
      <c r="H14" s="2" t="s">
        <v>158</v>
      </c>
      <c r="I14" s="2"/>
      <c r="J14" s="2">
        <v>2022</v>
      </c>
      <c r="K14" s="2" t="s">
        <v>19</v>
      </c>
      <c r="L14" s="2" t="s">
        <v>109</v>
      </c>
      <c r="M14" s="6" t="s">
        <v>30</v>
      </c>
      <c r="N14" s="7" t="s">
        <v>267</v>
      </c>
      <c r="O14" s="7" t="s">
        <v>267</v>
      </c>
      <c r="P14" s="7" t="s">
        <v>267</v>
      </c>
      <c r="Q14" s="7" t="s">
        <v>267</v>
      </c>
      <c r="R14" s="7" t="s">
        <v>267</v>
      </c>
      <c r="S14" s="7" t="s">
        <v>267</v>
      </c>
      <c r="T14" s="7" t="s">
        <v>267</v>
      </c>
      <c r="U14" s="6"/>
      <c r="V14" s="6"/>
    </row>
    <row r="15" spans="2:22" x14ac:dyDescent="0.2">
      <c r="B15" s="2">
        <f t="shared" si="0"/>
        <v>10</v>
      </c>
      <c r="C15" s="2" t="s">
        <v>191</v>
      </c>
      <c r="D15" s="33" t="s">
        <v>154</v>
      </c>
      <c r="E15" s="6" t="s">
        <v>155</v>
      </c>
      <c r="F15" s="6" t="s">
        <v>156</v>
      </c>
      <c r="G15" s="6" t="s">
        <v>245</v>
      </c>
      <c r="H15" s="2" t="s">
        <v>158</v>
      </c>
      <c r="I15" s="2"/>
      <c r="J15" s="2">
        <v>2022</v>
      </c>
      <c r="K15" s="2" t="s">
        <v>19</v>
      </c>
      <c r="L15" s="2" t="s">
        <v>109</v>
      </c>
      <c r="M15" s="6" t="s">
        <v>30</v>
      </c>
      <c r="N15" s="7" t="s">
        <v>267</v>
      </c>
      <c r="O15" s="7" t="s">
        <v>267</v>
      </c>
      <c r="P15" s="7" t="s">
        <v>267</v>
      </c>
      <c r="Q15" s="7" t="s">
        <v>267</v>
      </c>
      <c r="R15" s="7" t="s">
        <v>267</v>
      </c>
      <c r="S15" s="7" t="s">
        <v>267</v>
      </c>
      <c r="T15" s="7" t="s">
        <v>267</v>
      </c>
      <c r="U15" s="6"/>
      <c r="V15" s="6"/>
    </row>
    <row r="16" spans="2:22" x14ac:dyDescent="0.2">
      <c r="B16" s="2">
        <f t="shared" si="0"/>
        <v>11</v>
      </c>
      <c r="C16" s="2" t="s">
        <v>191</v>
      </c>
      <c r="D16" s="33" t="s">
        <v>154</v>
      </c>
      <c r="E16" s="6" t="s">
        <v>155</v>
      </c>
      <c r="F16" s="6" t="s">
        <v>156</v>
      </c>
      <c r="G16" s="6" t="s">
        <v>245</v>
      </c>
      <c r="H16" s="2" t="s">
        <v>158</v>
      </c>
      <c r="I16" s="2"/>
      <c r="J16" s="2">
        <v>2022</v>
      </c>
      <c r="K16" s="2" t="s">
        <v>19</v>
      </c>
      <c r="L16" s="2" t="s">
        <v>109</v>
      </c>
      <c r="M16" s="6" t="s">
        <v>30</v>
      </c>
      <c r="N16" s="7" t="s">
        <v>267</v>
      </c>
      <c r="O16" s="7" t="s">
        <v>267</v>
      </c>
      <c r="P16" s="7" t="s">
        <v>267</v>
      </c>
      <c r="Q16" s="7" t="s">
        <v>267</v>
      </c>
      <c r="R16" s="7" t="s">
        <v>267</v>
      </c>
      <c r="S16" s="7" t="s">
        <v>267</v>
      </c>
      <c r="T16" s="7" t="s">
        <v>267</v>
      </c>
      <c r="U16" s="6"/>
      <c r="V16" s="6"/>
    </row>
    <row r="17" spans="2:22" x14ac:dyDescent="0.2">
      <c r="B17" s="2">
        <f t="shared" si="0"/>
        <v>12</v>
      </c>
      <c r="C17" s="2" t="s">
        <v>191</v>
      </c>
      <c r="D17" s="33" t="s">
        <v>154</v>
      </c>
      <c r="E17" s="6" t="s">
        <v>155</v>
      </c>
      <c r="F17" s="6" t="s">
        <v>159</v>
      </c>
      <c r="G17" s="6" t="s">
        <v>245</v>
      </c>
      <c r="H17" s="2" t="s">
        <v>160</v>
      </c>
      <c r="I17" s="2"/>
      <c r="J17" s="2">
        <v>2022</v>
      </c>
      <c r="K17" s="2" t="s">
        <v>19</v>
      </c>
      <c r="L17" s="2" t="s">
        <v>109</v>
      </c>
      <c r="M17" s="6" t="s">
        <v>30</v>
      </c>
      <c r="N17" s="7" t="s">
        <v>267</v>
      </c>
      <c r="O17" s="7" t="s">
        <v>267</v>
      </c>
      <c r="P17" s="7" t="s">
        <v>267</v>
      </c>
      <c r="Q17" s="7" t="s">
        <v>267</v>
      </c>
      <c r="R17" s="7" t="s">
        <v>267</v>
      </c>
      <c r="S17" s="7" t="s">
        <v>267</v>
      </c>
      <c r="T17" s="7" t="s">
        <v>267</v>
      </c>
      <c r="U17" s="6"/>
      <c r="V17" s="6"/>
    </row>
    <row r="18" spans="2:22" x14ac:dyDescent="0.2">
      <c r="B18" s="2">
        <f t="shared" si="0"/>
        <v>13</v>
      </c>
      <c r="C18" s="2" t="s">
        <v>191</v>
      </c>
      <c r="D18" s="33" t="s">
        <v>154</v>
      </c>
      <c r="E18" s="6" t="s">
        <v>155</v>
      </c>
      <c r="F18" s="6" t="s">
        <v>159</v>
      </c>
      <c r="G18" s="6" t="s">
        <v>245</v>
      </c>
      <c r="H18" s="2" t="s">
        <v>160</v>
      </c>
      <c r="I18" s="2"/>
      <c r="J18" s="2">
        <v>2022</v>
      </c>
      <c r="K18" s="2" t="s">
        <v>19</v>
      </c>
      <c r="L18" s="2" t="s">
        <v>109</v>
      </c>
      <c r="M18" s="6" t="s">
        <v>30</v>
      </c>
      <c r="N18" s="7" t="s">
        <v>267</v>
      </c>
      <c r="O18" s="7" t="s">
        <v>267</v>
      </c>
      <c r="P18" s="7" t="s">
        <v>267</v>
      </c>
      <c r="Q18" s="7" t="s">
        <v>267</v>
      </c>
      <c r="R18" s="7" t="s">
        <v>267</v>
      </c>
      <c r="S18" s="7" t="s">
        <v>267</v>
      </c>
      <c r="T18" s="7" t="s">
        <v>267</v>
      </c>
      <c r="U18" s="6"/>
      <c r="V18" s="6"/>
    </row>
    <row r="19" spans="2:22" x14ac:dyDescent="0.2">
      <c r="B19" s="2">
        <f t="shared" si="0"/>
        <v>14</v>
      </c>
      <c r="C19" s="2" t="s">
        <v>191</v>
      </c>
      <c r="D19" s="33" t="s">
        <v>154</v>
      </c>
      <c r="E19" s="6" t="s">
        <v>155</v>
      </c>
      <c r="F19" s="6" t="s">
        <v>159</v>
      </c>
      <c r="G19" s="6" t="s">
        <v>245</v>
      </c>
      <c r="H19" s="2" t="s">
        <v>161</v>
      </c>
      <c r="I19" s="2"/>
      <c r="J19" s="2">
        <v>2022</v>
      </c>
      <c r="K19" s="2" t="s">
        <v>19</v>
      </c>
      <c r="L19" s="2" t="s">
        <v>109</v>
      </c>
      <c r="M19" s="6" t="s">
        <v>30</v>
      </c>
      <c r="N19" s="7" t="s">
        <v>267</v>
      </c>
      <c r="O19" s="7" t="s">
        <v>267</v>
      </c>
      <c r="P19" s="7" t="s">
        <v>267</v>
      </c>
      <c r="Q19" s="7" t="s">
        <v>267</v>
      </c>
      <c r="R19" s="7" t="s">
        <v>267</v>
      </c>
      <c r="S19" s="7" t="s">
        <v>267</v>
      </c>
      <c r="T19" s="7" t="s">
        <v>267</v>
      </c>
      <c r="U19" s="6"/>
      <c r="V19" s="6"/>
    </row>
    <row r="20" spans="2:22" x14ac:dyDescent="0.2">
      <c r="B20" s="2">
        <f t="shared" si="0"/>
        <v>15</v>
      </c>
      <c r="C20" s="2" t="s">
        <v>191</v>
      </c>
      <c r="D20" s="33" t="s">
        <v>154</v>
      </c>
      <c r="E20" s="6" t="s">
        <v>155</v>
      </c>
      <c r="F20" s="6" t="s">
        <v>159</v>
      </c>
      <c r="G20" s="6" t="s">
        <v>245</v>
      </c>
      <c r="H20" s="2" t="s">
        <v>161</v>
      </c>
      <c r="I20" s="2"/>
      <c r="J20" s="2">
        <v>2022</v>
      </c>
      <c r="K20" s="2" t="s">
        <v>19</v>
      </c>
      <c r="L20" s="2" t="s">
        <v>109</v>
      </c>
      <c r="M20" s="6" t="s">
        <v>30</v>
      </c>
      <c r="N20" s="7" t="s">
        <v>267</v>
      </c>
      <c r="O20" s="7" t="s">
        <v>267</v>
      </c>
      <c r="P20" s="7" t="s">
        <v>267</v>
      </c>
      <c r="Q20" s="7" t="s">
        <v>267</v>
      </c>
      <c r="R20" s="7" t="s">
        <v>267</v>
      </c>
      <c r="S20" s="7" t="s">
        <v>267</v>
      </c>
      <c r="T20" s="7" t="s">
        <v>267</v>
      </c>
      <c r="U20" s="6"/>
      <c r="V20" s="6"/>
    </row>
    <row r="21" spans="2:22" x14ac:dyDescent="0.2">
      <c r="B21" s="2">
        <f t="shared" si="0"/>
        <v>16</v>
      </c>
      <c r="C21" s="2" t="s">
        <v>191</v>
      </c>
      <c r="D21" s="33" t="s">
        <v>162</v>
      </c>
      <c r="E21" s="6" t="s">
        <v>163</v>
      </c>
      <c r="F21" s="6" t="s">
        <v>164</v>
      </c>
      <c r="G21" s="6" t="s">
        <v>245</v>
      </c>
      <c r="H21" s="2" t="s">
        <v>160</v>
      </c>
      <c r="I21" s="2"/>
      <c r="J21" s="2">
        <v>2022</v>
      </c>
      <c r="K21" s="2" t="s">
        <v>19</v>
      </c>
      <c r="L21" s="2" t="s">
        <v>109</v>
      </c>
      <c r="M21" s="6" t="s">
        <v>30</v>
      </c>
      <c r="N21" s="7" t="s">
        <v>267</v>
      </c>
      <c r="O21" s="7" t="s">
        <v>267</v>
      </c>
      <c r="P21" s="7" t="s">
        <v>267</v>
      </c>
      <c r="Q21" s="7" t="s">
        <v>267</v>
      </c>
      <c r="R21" s="7" t="s">
        <v>267</v>
      </c>
      <c r="S21" s="7" t="s">
        <v>267</v>
      </c>
      <c r="T21" s="7" t="s">
        <v>267</v>
      </c>
      <c r="U21" s="6"/>
      <c r="V21" s="6"/>
    </row>
    <row r="22" spans="2:22" x14ac:dyDescent="0.2">
      <c r="B22" s="2">
        <f t="shared" si="0"/>
        <v>17</v>
      </c>
      <c r="C22" s="2" t="s">
        <v>191</v>
      </c>
      <c r="D22" s="33" t="s">
        <v>162</v>
      </c>
      <c r="E22" s="6" t="s">
        <v>165</v>
      </c>
      <c r="F22" s="6" t="s">
        <v>164</v>
      </c>
      <c r="G22" s="6" t="s">
        <v>245</v>
      </c>
      <c r="H22" s="2" t="s">
        <v>160</v>
      </c>
      <c r="I22" s="2"/>
      <c r="J22" s="2">
        <v>2022</v>
      </c>
      <c r="K22" s="2" t="s">
        <v>19</v>
      </c>
      <c r="L22" s="2" t="s">
        <v>109</v>
      </c>
      <c r="M22" s="6" t="s">
        <v>30</v>
      </c>
      <c r="N22" s="7" t="s">
        <v>267</v>
      </c>
      <c r="O22" s="7" t="s">
        <v>267</v>
      </c>
      <c r="P22" s="7" t="s">
        <v>267</v>
      </c>
      <c r="Q22" s="7" t="s">
        <v>267</v>
      </c>
      <c r="R22" s="7" t="s">
        <v>267</v>
      </c>
      <c r="S22" s="7" t="s">
        <v>267</v>
      </c>
      <c r="T22" s="7" t="s">
        <v>267</v>
      </c>
      <c r="U22" s="6"/>
      <c r="V22" s="6"/>
    </row>
    <row r="23" spans="2:22" x14ac:dyDescent="0.2">
      <c r="B23" s="2">
        <f t="shared" si="0"/>
        <v>18</v>
      </c>
      <c r="C23" s="2" t="s">
        <v>191</v>
      </c>
      <c r="D23" s="33" t="s">
        <v>166</v>
      </c>
      <c r="E23" s="6" t="s">
        <v>167</v>
      </c>
      <c r="F23" s="6" t="s">
        <v>164</v>
      </c>
      <c r="G23" s="6" t="s">
        <v>245</v>
      </c>
      <c r="H23" s="2" t="s">
        <v>168</v>
      </c>
      <c r="I23" s="2"/>
      <c r="J23" s="2">
        <v>2022</v>
      </c>
      <c r="K23" s="2" t="s">
        <v>19</v>
      </c>
      <c r="L23" s="2" t="s">
        <v>109</v>
      </c>
      <c r="M23" s="6" t="s">
        <v>30</v>
      </c>
      <c r="N23" s="7" t="s">
        <v>267</v>
      </c>
      <c r="O23" s="7" t="s">
        <v>267</v>
      </c>
      <c r="P23" s="7" t="s">
        <v>267</v>
      </c>
      <c r="Q23" s="7" t="s">
        <v>267</v>
      </c>
      <c r="R23" s="7" t="s">
        <v>267</v>
      </c>
      <c r="S23" s="7" t="s">
        <v>267</v>
      </c>
      <c r="T23" s="7" t="s">
        <v>267</v>
      </c>
      <c r="U23" s="6"/>
      <c r="V23" s="6"/>
    </row>
    <row r="24" spans="2:22" x14ac:dyDescent="0.2">
      <c r="B24" s="2">
        <f t="shared" si="0"/>
        <v>19</v>
      </c>
      <c r="C24" s="2" t="s">
        <v>191</v>
      </c>
      <c r="D24" s="33" t="s">
        <v>169</v>
      </c>
      <c r="E24" s="6" t="s">
        <v>170</v>
      </c>
      <c r="F24" s="6" t="s">
        <v>171</v>
      </c>
      <c r="G24" s="6" t="s">
        <v>245</v>
      </c>
      <c r="H24" s="2" t="s">
        <v>17</v>
      </c>
      <c r="I24" s="2"/>
      <c r="J24" s="2">
        <v>2022</v>
      </c>
      <c r="K24" s="2" t="s">
        <v>109</v>
      </c>
      <c r="L24" s="2" t="s">
        <v>109</v>
      </c>
      <c r="M24" s="6" t="s">
        <v>30</v>
      </c>
      <c r="N24" s="7" t="s">
        <v>267</v>
      </c>
      <c r="O24" s="7" t="s">
        <v>267</v>
      </c>
      <c r="P24" s="7" t="s">
        <v>267</v>
      </c>
      <c r="Q24" s="7" t="s">
        <v>267</v>
      </c>
      <c r="R24" s="7" t="s">
        <v>267</v>
      </c>
      <c r="S24" s="7" t="s">
        <v>267</v>
      </c>
      <c r="T24" s="7" t="s">
        <v>267</v>
      </c>
      <c r="U24" s="6"/>
      <c r="V24" s="6"/>
    </row>
    <row r="25" spans="2:22" x14ac:dyDescent="0.2">
      <c r="B25" s="2">
        <f t="shared" si="0"/>
        <v>20</v>
      </c>
      <c r="C25" s="2" t="s">
        <v>191</v>
      </c>
      <c r="D25" s="33" t="s">
        <v>169</v>
      </c>
      <c r="E25" s="6" t="s">
        <v>172</v>
      </c>
      <c r="F25" s="6" t="s">
        <v>171</v>
      </c>
      <c r="G25" s="6" t="s">
        <v>245</v>
      </c>
      <c r="H25" s="2" t="s">
        <v>17</v>
      </c>
      <c r="I25" s="2"/>
      <c r="J25" s="2">
        <v>2022</v>
      </c>
      <c r="K25" s="2" t="s">
        <v>109</v>
      </c>
      <c r="L25" s="2" t="s">
        <v>109</v>
      </c>
      <c r="M25" s="6" t="s">
        <v>30</v>
      </c>
      <c r="N25" s="7" t="s">
        <v>267</v>
      </c>
      <c r="O25" s="7" t="s">
        <v>267</v>
      </c>
      <c r="P25" s="7" t="s">
        <v>267</v>
      </c>
      <c r="Q25" s="7" t="s">
        <v>267</v>
      </c>
      <c r="R25" s="7" t="s">
        <v>267</v>
      </c>
      <c r="S25" s="7" t="s">
        <v>267</v>
      </c>
      <c r="T25" s="7" t="s">
        <v>267</v>
      </c>
      <c r="U25" s="6"/>
      <c r="V25" s="6"/>
    </row>
    <row r="26" spans="2:22" x14ac:dyDescent="0.2">
      <c r="B26" s="2">
        <f t="shared" si="0"/>
        <v>21</v>
      </c>
      <c r="C26" s="2" t="s">
        <v>191</v>
      </c>
      <c r="D26" s="33" t="s">
        <v>169</v>
      </c>
      <c r="E26" s="6" t="s">
        <v>173</v>
      </c>
      <c r="F26" s="6" t="s">
        <v>171</v>
      </c>
      <c r="G26" s="6" t="s">
        <v>245</v>
      </c>
      <c r="H26" s="2" t="s">
        <v>17</v>
      </c>
      <c r="I26" s="2"/>
      <c r="J26" s="2">
        <v>2022</v>
      </c>
      <c r="K26" s="2" t="s">
        <v>109</v>
      </c>
      <c r="L26" s="2" t="s">
        <v>109</v>
      </c>
      <c r="M26" s="6" t="s">
        <v>30</v>
      </c>
      <c r="N26" s="7" t="s">
        <v>267</v>
      </c>
      <c r="O26" s="7" t="s">
        <v>267</v>
      </c>
      <c r="P26" s="7" t="s">
        <v>267</v>
      </c>
      <c r="Q26" s="7" t="s">
        <v>267</v>
      </c>
      <c r="R26" s="7" t="s">
        <v>267</v>
      </c>
      <c r="S26" s="7" t="s">
        <v>267</v>
      </c>
      <c r="T26" s="7" t="s">
        <v>267</v>
      </c>
      <c r="U26" s="6"/>
      <c r="V26" s="6"/>
    </row>
    <row r="27" spans="2:22" x14ac:dyDescent="0.2">
      <c r="B27" s="2">
        <f t="shared" si="0"/>
        <v>22</v>
      </c>
      <c r="C27" s="2" t="s">
        <v>191</v>
      </c>
      <c r="D27" s="33" t="s">
        <v>169</v>
      </c>
      <c r="E27" s="6" t="s">
        <v>173</v>
      </c>
      <c r="F27" s="6" t="s">
        <v>47</v>
      </c>
      <c r="G27" s="6" t="s">
        <v>245</v>
      </c>
      <c r="H27" s="2" t="s">
        <v>17</v>
      </c>
      <c r="I27" s="2"/>
      <c r="J27" s="2">
        <v>2022</v>
      </c>
      <c r="K27" s="2" t="s">
        <v>109</v>
      </c>
      <c r="L27" s="2" t="s">
        <v>109</v>
      </c>
      <c r="M27" s="6" t="s">
        <v>30</v>
      </c>
      <c r="N27" s="7" t="s">
        <v>267</v>
      </c>
      <c r="O27" s="7" t="s">
        <v>267</v>
      </c>
      <c r="P27" s="7" t="s">
        <v>267</v>
      </c>
      <c r="Q27" s="7" t="s">
        <v>267</v>
      </c>
      <c r="R27" s="7" t="s">
        <v>267</v>
      </c>
      <c r="S27" s="7" t="s">
        <v>267</v>
      </c>
      <c r="T27" s="7" t="s">
        <v>267</v>
      </c>
      <c r="U27" s="6"/>
      <c r="V27" s="6"/>
    </row>
    <row r="28" spans="2:22" x14ac:dyDescent="0.2">
      <c r="B28" s="2">
        <f t="shared" si="0"/>
        <v>23</v>
      </c>
      <c r="C28" s="2" t="s">
        <v>191</v>
      </c>
      <c r="D28" s="33" t="s">
        <v>174</v>
      </c>
      <c r="E28" s="6" t="s">
        <v>30</v>
      </c>
      <c r="F28" s="6" t="s">
        <v>47</v>
      </c>
      <c r="G28" s="6" t="s">
        <v>245</v>
      </c>
      <c r="H28" s="2" t="s">
        <v>17</v>
      </c>
      <c r="I28" s="2"/>
      <c r="J28" s="2">
        <v>2022</v>
      </c>
      <c r="K28" s="2" t="s">
        <v>27</v>
      </c>
      <c r="L28" s="2" t="s">
        <v>109</v>
      </c>
      <c r="M28" s="6" t="s">
        <v>30</v>
      </c>
      <c r="N28" s="7" t="s">
        <v>267</v>
      </c>
      <c r="O28" s="7" t="s">
        <v>267</v>
      </c>
      <c r="P28" s="7" t="s">
        <v>267</v>
      </c>
      <c r="Q28" s="7" t="s">
        <v>267</v>
      </c>
      <c r="R28" s="7" t="s">
        <v>267</v>
      </c>
      <c r="S28" s="7" t="s">
        <v>267</v>
      </c>
      <c r="T28" s="7" t="s">
        <v>267</v>
      </c>
      <c r="U28" s="6"/>
      <c r="V28" s="6"/>
    </row>
    <row r="29" spans="2:22" x14ac:dyDescent="0.2">
      <c r="B29" s="2">
        <f t="shared" si="0"/>
        <v>24</v>
      </c>
      <c r="C29" s="2" t="s">
        <v>191</v>
      </c>
      <c r="D29" s="33" t="s">
        <v>175</v>
      </c>
      <c r="E29" s="6" t="s">
        <v>176</v>
      </c>
      <c r="F29" s="6" t="s">
        <v>177</v>
      </c>
      <c r="G29" s="6" t="s">
        <v>245</v>
      </c>
      <c r="H29" s="2" t="s">
        <v>160</v>
      </c>
      <c r="I29" s="2"/>
      <c r="J29" s="2">
        <v>2022</v>
      </c>
      <c r="K29" s="2" t="s">
        <v>109</v>
      </c>
      <c r="L29" s="2" t="s">
        <v>109</v>
      </c>
      <c r="M29" s="6" t="s">
        <v>30</v>
      </c>
      <c r="N29" s="7" t="s">
        <v>267</v>
      </c>
      <c r="O29" s="7" t="s">
        <v>267</v>
      </c>
      <c r="P29" s="7" t="s">
        <v>267</v>
      </c>
      <c r="Q29" s="7" t="s">
        <v>267</v>
      </c>
      <c r="R29" s="7" t="s">
        <v>267</v>
      </c>
      <c r="S29" s="7" t="s">
        <v>267</v>
      </c>
      <c r="T29" s="7" t="s">
        <v>267</v>
      </c>
      <c r="U29" s="6"/>
      <c r="V29" s="6"/>
    </row>
    <row r="30" spans="2:22" x14ac:dyDescent="0.2">
      <c r="B30" s="2">
        <f t="shared" si="0"/>
        <v>25</v>
      </c>
      <c r="C30" s="2" t="s">
        <v>191</v>
      </c>
      <c r="D30" s="33" t="s">
        <v>175</v>
      </c>
      <c r="E30" s="6" t="s">
        <v>176</v>
      </c>
      <c r="F30" s="6" t="s">
        <v>177</v>
      </c>
      <c r="G30" s="6" t="s">
        <v>245</v>
      </c>
      <c r="H30" s="2" t="s">
        <v>17</v>
      </c>
      <c r="I30" s="2"/>
      <c r="J30" s="2">
        <v>2022</v>
      </c>
      <c r="K30" s="2" t="s">
        <v>109</v>
      </c>
      <c r="L30" s="2" t="s">
        <v>109</v>
      </c>
      <c r="M30" s="6" t="s">
        <v>30</v>
      </c>
      <c r="N30" s="7" t="s">
        <v>267</v>
      </c>
      <c r="O30" s="7" t="s">
        <v>267</v>
      </c>
      <c r="P30" s="7" t="s">
        <v>267</v>
      </c>
      <c r="Q30" s="7" t="s">
        <v>267</v>
      </c>
      <c r="R30" s="7" t="s">
        <v>267</v>
      </c>
      <c r="S30" s="7" t="s">
        <v>267</v>
      </c>
      <c r="T30" s="7" t="s">
        <v>267</v>
      </c>
      <c r="U30" s="6"/>
      <c r="V30" s="6"/>
    </row>
    <row r="31" spans="2:22" x14ac:dyDescent="0.2">
      <c r="B31" s="2">
        <f t="shared" si="0"/>
        <v>26</v>
      </c>
      <c r="C31" s="2" t="s">
        <v>191</v>
      </c>
      <c r="D31" s="33" t="s">
        <v>178</v>
      </c>
      <c r="E31" s="6" t="s">
        <v>179</v>
      </c>
      <c r="F31" s="6" t="s">
        <v>177</v>
      </c>
      <c r="G31" s="6" t="s">
        <v>245</v>
      </c>
      <c r="H31" s="2" t="s">
        <v>17</v>
      </c>
      <c r="I31" s="2"/>
      <c r="J31" s="2">
        <v>2022</v>
      </c>
      <c r="K31" s="2" t="s">
        <v>109</v>
      </c>
      <c r="L31" s="2" t="s">
        <v>109</v>
      </c>
      <c r="M31" s="6" t="s">
        <v>30</v>
      </c>
      <c r="N31" s="7" t="s">
        <v>267</v>
      </c>
      <c r="O31" s="7" t="s">
        <v>267</v>
      </c>
      <c r="P31" s="7" t="s">
        <v>267</v>
      </c>
      <c r="Q31" s="7" t="s">
        <v>267</v>
      </c>
      <c r="R31" s="7" t="s">
        <v>267</v>
      </c>
      <c r="S31" s="7" t="s">
        <v>267</v>
      </c>
      <c r="T31" s="7" t="s">
        <v>267</v>
      </c>
      <c r="U31" s="6"/>
      <c r="V31" s="6"/>
    </row>
    <row r="32" spans="2:22" x14ac:dyDescent="0.2">
      <c r="B32" s="2">
        <f t="shared" si="0"/>
        <v>27</v>
      </c>
      <c r="C32" s="2" t="s">
        <v>191</v>
      </c>
      <c r="D32" s="33" t="s">
        <v>154</v>
      </c>
      <c r="E32" s="6" t="s">
        <v>155</v>
      </c>
      <c r="F32" s="6" t="s">
        <v>180</v>
      </c>
      <c r="G32" s="6" t="s">
        <v>245</v>
      </c>
      <c r="H32" s="2" t="s">
        <v>157</v>
      </c>
      <c r="I32" s="2"/>
      <c r="J32" s="2">
        <v>2022</v>
      </c>
      <c r="K32" s="2" t="s">
        <v>109</v>
      </c>
      <c r="L32" s="2" t="s">
        <v>109</v>
      </c>
      <c r="M32" s="6" t="s">
        <v>30</v>
      </c>
      <c r="N32" s="7" t="s">
        <v>267</v>
      </c>
      <c r="O32" s="7" t="s">
        <v>267</v>
      </c>
      <c r="P32" s="7" t="s">
        <v>267</v>
      </c>
      <c r="Q32" s="7" t="s">
        <v>267</v>
      </c>
      <c r="R32" s="7" t="s">
        <v>267</v>
      </c>
      <c r="S32" s="7" t="s">
        <v>267</v>
      </c>
      <c r="T32" s="7" t="s">
        <v>267</v>
      </c>
      <c r="U32" s="6"/>
      <c r="V32" s="6"/>
    </row>
    <row r="33" spans="2:22" x14ac:dyDescent="0.2">
      <c r="B33" s="2">
        <f t="shared" si="0"/>
        <v>28</v>
      </c>
      <c r="C33" s="2" t="s">
        <v>191</v>
      </c>
      <c r="D33" s="33" t="s">
        <v>154</v>
      </c>
      <c r="E33" s="6" t="s">
        <v>155</v>
      </c>
      <c r="F33" s="6" t="s">
        <v>181</v>
      </c>
      <c r="G33" s="6" t="s">
        <v>245</v>
      </c>
      <c r="H33" s="2" t="s">
        <v>161</v>
      </c>
      <c r="I33" s="2"/>
      <c r="J33" s="2">
        <v>2022</v>
      </c>
      <c r="K33" s="2" t="s">
        <v>109</v>
      </c>
      <c r="L33" s="2" t="s">
        <v>109</v>
      </c>
      <c r="M33" s="6" t="s">
        <v>30</v>
      </c>
      <c r="N33" s="7" t="s">
        <v>267</v>
      </c>
      <c r="O33" s="7" t="s">
        <v>267</v>
      </c>
      <c r="P33" s="7" t="s">
        <v>267</v>
      </c>
      <c r="Q33" s="7" t="s">
        <v>267</v>
      </c>
      <c r="R33" s="7" t="s">
        <v>267</v>
      </c>
      <c r="S33" s="7" t="s">
        <v>267</v>
      </c>
      <c r="T33" s="7" t="s">
        <v>267</v>
      </c>
      <c r="U33" s="6"/>
      <c r="V33" s="6"/>
    </row>
    <row r="34" spans="2:22" x14ac:dyDescent="0.2">
      <c r="B34" s="2">
        <f t="shared" si="0"/>
        <v>29</v>
      </c>
      <c r="C34" s="2" t="s">
        <v>191</v>
      </c>
      <c r="D34" s="33" t="s">
        <v>182</v>
      </c>
      <c r="E34" s="6" t="s">
        <v>183</v>
      </c>
      <c r="F34" s="6" t="s">
        <v>184</v>
      </c>
      <c r="G34" s="6" t="s">
        <v>245</v>
      </c>
      <c r="H34" s="2" t="s">
        <v>185</v>
      </c>
      <c r="I34" s="2"/>
      <c r="J34" s="2">
        <v>2022</v>
      </c>
      <c r="K34" s="2" t="s">
        <v>109</v>
      </c>
      <c r="L34" s="2" t="s">
        <v>109</v>
      </c>
      <c r="M34" s="6" t="s">
        <v>30</v>
      </c>
      <c r="N34" s="7" t="s">
        <v>267</v>
      </c>
      <c r="O34" s="7" t="s">
        <v>267</v>
      </c>
      <c r="P34" s="7" t="s">
        <v>267</v>
      </c>
      <c r="Q34" s="7" t="s">
        <v>267</v>
      </c>
      <c r="R34" s="7" t="s">
        <v>267</v>
      </c>
      <c r="S34" s="7" t="s">
        <v>267</v>
      </c>
      <c r="T34" s="7" t="s">
        <v>267</v>
      </c>
      <c r="U34" s="6"/>
      <c r="V34" s="6"/>
    </row>
    <row r="35" spans="2:22" x14ac:dyDescent="0.2">
      <c r="B35" s="2">
        <f t="shared" si="0"/>
        <v>30</v>
      </c>
      <c r="C35" s="2" t="s">
        <v>191</v>
      </c>
      <c r="D35" s="33" t="s">
        <v>186</v>
      </c>
      <c r="E35" s="6" t="s">
        <v>187</v>
      </c>
      <c r="F35" s="6" t="s">
        <v>184</v>
      </c>
      <c r="G35" s="6" t="s">
        <v>245</v>
      </c>
      <c r="H35" s="2" t="s">
        <v>17</v>
      </c>
      <c r="I35" s="2"/>
      <c r="J35" s="2">
        <v>2022</v>
      </c>
      <c r="K35" s="2" t="s">
        <v>109</v>
      </c>
      <c r="L35" s="2" t="s">
        <v>109</v>
      </c>
      <c r="M35" s="6" t="s">
        <v>30</v>
      </c>
      <c r="N35" s="7" t="s">
        <v>267</v>
      </c>
      <c r="O35" s="7" t="s">
        <v>267</v>
      </c>
      <c r="P35" s="7" t="s">
        <v>267</v>
      </c>
      <c r="Q35" s="7" t="s">
        <v>267</v>
      </c>
      <c r="R35" s="7" t="s">
        <v>267</v>
      </c>
      <c r="S35" s="7" t="s">
        <v>267</v>
      </c>
      <c r="T35" s="7" t="s">
        <v>267</v>
      </c>
      <c r="U35" s="6"/>
      <c r="V35" s="6"/>
    </row>
    <row r="36" spans="2:22" x14ac:dyDescent="0.2">
      <c r="B36" s="2">
        <f t="shared" si="0"/>
        <v>31</v>
      </c>
      <c r="C36" s="2" t="s">
        <v>191</v>
      </c>
      <c r="D36" s="33" t="s">
        <v>186</v>
      </c>
      <c r="E36" s="6" t="s">
        <v>188</v>
      </c>
      <c r="F36" s="6" t="s">
        <v>184</v>
      </c>
      <c r="G36" s="6" t="s">
        <v>245</v>
      </c>
      <c r="H36" s="2" t="s">
        <v>185</v>
      </c>
      <c r="I36" s="2"/>
      <c r="J36" s="2">
        <v>2022</v>
      </c>
      <c r="K36" s="2" t="s">
        <v>109</v>
      </c>
      <c r="L36" s="2" t="s">
        <v>109</v>
      </c>
      <c r="M36" s="6" t="s">
        <v>30</v>
      </c>
      <c r="N36" s="7" t="s">
        <v>267</v>
      </c>
      <c r="O36" s="7" t="s">
        <v>267</v>
      </c>
      <c r="P36" s="7" t="s">
        <v>267</v>
      </c>
      <c r="Q36" s="7" t="s">
        <v>267</v>
      </c>
      <c r="R36" s="7" t="s">
        <v>267</v>
      </c>
      <c r="S36" s="7" t="s">
        <v>267</v>
      </c>
      <c r="T36" s="7" t="s">
        <v>267</v>
      </c>
      <c r="U36" s="6"/>
      <c r="V36" s="6"/>
    </row>
    <row r="37" spans="2:22" x14ac:dyDescent="0.2">
      <c r="B37" s="2">
        <f t="shared" si="0"/>
        <v>32</v>
      </c>
      <c r="C37" s="2" t="s">
        <v>191</v>
      </c>
      <c r="D37" s="33" t="s">
        <v>186</v>
      </c>
      <c r="E37" s="6" t="s">
        <v>189</v>
      </c>
      <c r="F37" s="6" t="s">
        <v>184</v>
      </c>
      <c r="G37" s="6" t="s">
        <v>245</v>
      </c>
      <c r="H37" s="2" t="s">
        <v>190</v>
      </c>
      <c r="I37" s="2"/>
      <c r="J37" s="2">
        <v>2022</v>
      </c>
      <c r="K37" s="2" t="s">
        <v>109</v>
      </c>
      <c r="L37" s="2" t="s">
        <v>109</v>
      </c>
      <c r="M37" s="6" t="s">
        <v>30</v>
      </c>
      <c r="N37" s="7" t="s">
        <v>267</v>
      </c>
      <c r="O37" s="7" t="s">
        <v>267</v>
      </c>
      <c r="P37" s="7" t="s">
        <v>267</v>
      </c>
      <c r="Q37" s="7" t="s">
        <v>267</v>
      </c>
      <c r="R37" s="7" t="s">
        <v>267</v>
      </c>
      <c r="S37" s="7" t="s">
        <v>267</v>
      </c>
      <c r="T37" s="7" t="s">
        <v>267</v>
      </c>
      <c r="U37" s="6"/>
      <c r="V37" s="6"/>
    </row>
    <row r="38" spans="2:22" x14ac:dyDescent="0.2">
      <c r="B38" s="2">
        <f t="shared" si="0"/>
        <v>33</v>
      </c>
      <c r="C38" s="2" t="s">
        <v>104</v>
      </c>
      <c r="D38" s="33" t="s">
        <v>15</v>
      </c>
      <c r="E38" s="6" t="s">
        <v>105</v>
      </c>
      <c r="F38" s="6" t="s">
        <v>106</v>
      </c>
      <c r="G38" s="6" t="s">
        <v>276</v>
      </c>
      <c r="H38" s="2" t="s">
        <v>107</v>
      </c>
      <c r="I38" s="2"/>
      <c r="J38" s="2">
        <v>2021</v>
      </c>
      <c r="K38" s="2" t="s">
        <v>108</v>
      </c>
      <c r="L38" s="2" t="s">
        <v>109</v>
      </c>
      <c r="M38" s="6" t="s">
        <v>30</v>
      </c>
      <c r="N38" s="3">
        <v>45391</v>
      </c>
      <c r="O38" s="4">
        <v>34.25</v>
      </c>
      <c r="P38" s="3">
        <v>45392</v>
      </c>
      <c r="Q38" s="4">
        <v>1900</v>
      </c>
      <c r="R38" s="3">
        <v>45392</v>
      </c>
      <c r="S38" s="27" t="s">
        <v>100</v>
      </c>
      <c r="T38" s="4">
        <v>11038</v>
      </c>
      <c r="U38" s="6" t="s">
        <v>110</v>
      </c>
      <c r="V38" s="6"/>
    </row>
    <row r="39" spans="2:22" x14ac:dyDescent="0.2">
      <c r="B39" s="2">
        <f t="shared" si="0"/>
        <v>34</v>
      </c>
      <c r="C39" s="2" t="s">
        <v>111</v>
      </c>
      <c r="D39" s="33" t="s">
        <v>15</v>
      </c>
      <c r="E39" s="6" t="s">
        <v>105</v>
      </c>
      <c r="F39" s="6" t="s">
        <v>106</v>
      </c>
      <c r="G39" s="6" t="s">
        <v>276</v>
      </c>
      <c r="H39" s="2" t="s">
        <v>107</v>
      </c>
      <c r="I39" s="2"/>
      <c r="J39" s="2">
        <v>2021</v>
      </c>
      <c r="K39" s="2" t="s">
        <v>108</v>
      </c>
      <c r="L39" s="2" t="s">
        <v>109</v>
      </c>
      <c r="M39" s="6" t="s">
        <v>30</v>
      </c>
      <c r="N39" s="3">
        <v>45345</v>
      </c>
      <c r="O39" s="4">
        <v>51.38</v>
      </c>
      <c r="P39" s="3">
        <v>45415</v>
      </c>
      <c r="Q39" s="4">
        <v>1900</v>
      </c>
      <c r="R39" s="3">
        <v>45415</v>
      </c>
      <c r="S39" s="27" t="s">
        <v>100</v>
      </c>
      <c r="T39" s="4">
        <v>11038</v>
      </c>
      <c r="U39" s="6" t="s">
        <v>110</v>
      </c>
      <c r="V39" s="6"/>
    </row>
    <row r="40" spans="2:22" x14ac:dyDescent="0.2">
      <c r="B40" s="2">
        <f t="shared" si="0"/>
        <v>35</v>
      </c>
      <c r="C40" s="2" t="s">
        <v>115</v>
      </c>
      <c r="D40" s="33" t="s">
        <v>15</v>
      </c>
      <c r="E40" s="6" t="s">
        <v>105</v>
      </c>
      <c r="F40" s="6" t="s">
        <v>106</v>
      </c>
      <c r="G40" s="6" t="s">
        <v>246</v>
      </c>
      <c r="H40" s="2" t="s">
        <v>107</v>
      </c>
      <c r="I40" s="2"/>
      <c r="J40" s="2">
        <v>2021</v>
      </c>
      <c r="K40" s="2" t="s">
        <v>108</v>
      </c>
      <c r="L40" s="2" t="s">
        <v>109</v>
      </c>
      <c r="M40" s="6" t="s">
        <v>30</v>
      </c>
      <c r="N40" s="51">
        <v>44784</v>
      </c>
      <c r="O40" s="52">
        <v>513.75</v>
      </c>
      <c r="P40" s="50">
        <v>0</v>
      </c>
      <c r="Q40" s="50">
        <v>0</v>
      </c>
      <c r="R40" s="11">
        <v>0</v>
      </c>
      <c r="S40" s="4">
        <v>0</v>
      </c>
      <c r="T40" s="11">
        <v>0</v>
      </c>
      <c r="U40" s="6" t="s">
        <v>197</v>
      </c>
      <c r="V40" s="6" t="s">
        <v>194</v>
      </c>
    </row>
    <row r="41" spans="2:22" x14ac:dyDescent="0.2">
      <c r="B41" s="2">
        <f t="shared" si="0"/>
        <v>36</v>
      </c>
      <c r="C41" s="2" t="s">
        <v>119</v>
      </c>
      <c r="D41" s="33" t="s">
        <v>120</v>
      </c>
      <c r="E41" s="6" t="s">
        <v>121</v>
      </c>
      <c r="F41" s="6" t="s">
        <v>122</v>
      </c>
      <c r="G41" s="6" t="s">
        <v>246</v>
      </c>
      <c r="H41" s="2" t="s">
        <v>123</v>
      </c>
      <c r="I41" s="2"/>
      <c r="J41" s="2">
        <v>2022</v>
      </c>
      <c r="K41" s="2" t="s">
        <v>108</v>
      </c>
      <c r="L41" s="2" t="s">
        <v>226</v>
      </c>
      <c r="M41" s="6" t="s">
        <v>30</v>
      </c>
      <c r="N41" s="3">
        <v>45441</v>
      </c>
      <c r="O41" s="4">
        <v>675</v>
      </c>
      <c r="P41" s="50">
        <v>0</v>
      </c>
      <c r="Q41" s="50">
        <v>0</v>
      </c>
      <c r="R41" s="11">
        <v>0</v>
      </c>
      <c r="S41" s="4">
        <v>0</v>
      </c>
      <c r="T41" s="11">
        <v>0</v>
      </c>
      <c r="U41" s="6" t="s">
        <v>197</v>
      </c>
      <c r="V41" s="6" t="s">
        <v>195</v>
      </c>
    </row>
    <row r="42" spans="2:22" x14ac:dyDescent="0.2">
      <c r="B42" s="2">
        <f t="shared" si="0"/>
        <v>37</v>
      </c>
      <c r="C42" s="2" t="s">
        <v>124</v>
      </c>
      <c r="D42" s="33" t="s">
        <v>15</v>
      </c>
      <c r="E42" s="6" t="s">
        <v>125</v>
      </c>
      <c r="F42" s="6" t="s">
        <v>122</v>
      </c>
      <c r="G42" s="6" t="s">
        <v>246</v>
      </c>
      <c r="H42" s="2" t="s">
        <v>17</v>
      </c>
      <c r="I42" s="2"/>
      <c r="J42" s="2">
        <v>2022</v>
      </c>
      <c r="K42" s="2" t="s">
        <v>108</v>
      </c>
      <c r="L42" s="2" t="s">
        <v>109</v>
      </c>
      <c r="M42" s="6" t="s">
        <v>30</v>
      </c>
      <c r="N42" s="3">
        <v>45466</v>
      </c>
      <c r="O42" s="4">
        <v>675</v>
      </c>
      <c r="P42" s="50">
        <v>0</v>
      </c>
      <c r="Q42" s="50">
        <v>0</v>
      </c>
      <c r="R42" s="11">
        <v>0</v>
      </c>
      <c r="S42" s="4">
        <v>0</v>
      </c>
      <c r="T42" s="11">
        <v>0</v>
      </c>
      <c r="U42" s="6" t="s">
        <v>197</v>
      </c>
      <c r="V42" s="6" t="s">
        <v>195</v>
      </c>
    </row>
    <row r="43" spans="2:22" x14ac:dyDescent="0.2">
      <c r="B43" s="2">
        <f t="shared" si="0"/>
        <v>38</v>
      </c>
      <c r="C43" s="2" t="s">
        <v>126</v>
      </c>
      <c r="D43" s="33" t="s">
        <v>15</v>
      </c>
      <c r="E43" s="6" t="s">
        <v>127</v>
      </c>
      <c r="F43" s="6" t="s">
        <v>122</v>
      </c>
      <c r="G43" s="6" t="s">
        <v>246</v>
      </c>
      <c r="H43" s="2" t="s">
        <v>42</v>
      </c>
      <c r="I43" s="2"/>
      <c r="J43" s="2">
        <v>2021</v>
      </c>
      <c r="K43" s="2" t="s">
        <v>108</v>
      </c>
      <c r="L43" s="2" t="s">
        <v>109</v>
      </c>
      <c r="M43" s="6" t="s">
        <v>30</v>
      </c>
      <c r="N43" s="3">
        <v>45206</v>
      </c>
      <c r="O43" s="4">
        <v>66.78</v>
      </c>
      <c r="P43" s="3">
        <v>45378</v>
      </c>
      <c r="Q43" s="4">
        <v>1100</v>
      </c>
      <c r="R43" s="11">
        <v>0</v>
      </c>
      <c r="S43" s="4">
        <v>0</v>
      </c>
      <c r="T43" s="11">
        <v>0</v>
      </c>
      <c r="U43" s="6" t="s">
        <v>197</v>
      </c>
      <c r="V43" s="6" t="s">
        <v>195</v>
      </c>
    </row>
    <row r="44" spans="2:22" x14ac:dyDescent="0.2">
      <c r="B44" s="2">
        <f t="shared" si="0"/>
        <v>39</v>
      </c>
      <c r="C44" s="2" t="s">
        <v>128</v>
      </c>
      <c r="D44" s="33" t="s">
        <v>120</v>
      </c>
      <c r="E44" s="6" t="s">
        <v>121</v>
      </c>
      <c r="F44" s="6" t="s">
        <v>122</v>
      </c>
      <c r="G44" s="6" t="s">
        <v>246</v>
      </c>
      <c r="H44" s="2" t="s">
        <v>17</v>
      </c>
      <c r="I44" s="2"/>
      <c r="J44" s="2">
        <v>2021</v>
      </c>
      <c r="K44" s="2" t="s">
        <v>108</v>
      </c>
      <c r="L44" s="2" t="s">
        <v>109</v>
      </c>
      <c r="M44" s="6" t="s">
        <v>30</v>
      </c>
      <c r="N44" s="3">
        <v>44892</v>
      </c>
      <c r="O44" s="4">
        <v>1050</v>
      </c>
      <c r="P44" s="50">
        <v>0</v>
      </c>
      <c r="Q44" s="50">
        <v>0</v>
      </c>
      <c r="R44" s="11">
        <v>0</v>
      </c>
      <c r="S44" s="4">
        <v>0</v>
      </c>
      <c r="T44" s="11">
        <v>0</v>
      </c>
      <c r="U44" s="6" t="s">
        <v>197</v>
      </c>
      <c r="V44" s="6" t="s">
        <v>198</v>
      </c>
    </row>
    <row r="45" spans="2:22" x14ac:dyDescent="0.2">
      <c r="B45" s="2">
        <f t="shared" si="0"/>
        <v>40</v>
      </c>
      <c r="C45" s="2" t="s">
        <v>139</v>
      </c>
      <c r="D45" s="33" t="s">
        <v>15</v>
      </c>
      <c r="E45" s="6" t="s">
        <v>105</v>
      </c>
      <c r="F45" s="6" t="s">
        <v>140</v>
      </c>
      <c r="G45" s="6" t="s">
        <v>246</v>
      </c>
      <c r="H45" s="2" t="s">
        <v>17</v>
      </c>
      <c r="I45" s="2"/>
      <c r="J45" s="2">
        <v>2021</v>
      </c>
      <c r="K45" s="2" t="s">
        <v>30</v>
      </c>
      <c r="L45" s="2" t="s">
        <v>109</v>
      </c>
      <c r="M45" s="6" t="s">
        <v>30</v>
      </c>
      <c r="N45" s="50">
        <v>0</v>
      </c>
      <c r="O45" s="50">
        <v>0</v>
      </c>
      <c r="P45" s="50">
        <v>0</v>
      </c>
      <c r="Q45" s="50">
        <v>0</v>
      </c>
      <c r="R45" s="11">
        <v>0</v>
      </c>
      <c r="S45" s="4">
        <v>0</v>
      </c>
      <c r="T45" s="11">
        <v>0</v>
      </c>
      <c r="U45" s="6" t="s">
        <v>197</v>
      </c>
      <c r="V45" s="6" t="s">
        <v>193</v>
      </c>
    </row>
    <row r="46" spans="2:22" x14ac:dyDescent="0.2">
      <c r="B46" s="2">
        <f t="shared" si="0"/>
        <v>41</v>
      </c>
      <c r="C46" s="7" t="s">
        <v>267</v>
      </c>
      <c r="D46" s="33" t="s">
        <v>120</v>
      </c>
      <c r="E46" s="6" t="s">
        <v>141</v>
      </c>
      <c r="F46" s="6" t="s">
        <v>142</v>
      </c>
      <c r="G46" s="6" t="s">
        <v>246</v>
      </c>
      <c r="H46" s="2" t="s">
        <v>143</v>
      </c>
      <c r="I46" s="2"/>
      <c r="J46" s="2" t="s">
        <v>30</v>
      </c>
      <c r="K46" s="2" t="s">
        <v>30</v>
      </c>
      <c r="L46" s="2" t="s">
        <v>30</v>
      </c>
      <c r="M46" s="6" t="s">
        <v>30</v>
      </c>
      <c r="N46" s="7" t="s">
        <v>267</v>
      </c>
      <c r="O46" s="7" t="s">
        <v>267</v>
      </c>
      <c r="P46" s="7" t="s">
        <v>267</v>
      </c>
      <c r="Q46" s="7" t="s">
        <v>267</v>
      </c>
      <c r="R46" s="7" t="s">
        <v>267</v>
      </c>
      <c r="S46" s="7" t="s">
        <v>267</v>
      </c>
      <c r="T46" s="7" t="s">
        <v>267</v>
      </c>
      <c r="U46" s="6" t="s">
        <v>269</v>
      </c>
      <c r="V46" s="6" t="s">
        <v>144</v>
      </c>
    </row>
    <row r="47" spans="2:22" x14ac:dyDescent="0.2">
      <c r="B47" s="2">
        <f t="shared" si="0"/>
        <v>42</v>
      </c>
      <c r="C47" s="7" t="s">
        <v>267</v>
      </c>
      <c r="D47" s="33" t="s">
        <v>145</v>
      </c>
      <c r="E47" s="6" t="s">
        <v>146</v>
      </c>
      <c r="F47" s="6" t="s">
        <v>147</v>
      </c>
      <c r="G47" s="6" t="s">
        <v>246</v>
      </c>
      <c r="H47" s="2" t="s">
        <v>148</v>
      </c>
      <c r="I47" s="2"/>
      <c r="J47" s="2" t="s">
        <v>30</v>
      </c>
      <c r="K47" s="2" t="s">
        <v>30</v>
      </c>
      <c r="L47" s="2" t="s">
        <v>30</v>
      </c>
      <c r="M47" s="6" t="s">
        <v>30</v>
      </c>
      <c r="N47" s="7" t="s">
        <v>267</v>
      </c>
      <c r="O47" s="7" t="s">
        <v>267</v>
      </c>
      <c r="P47" s="7" t="s">
        <v>267</v>
      </c>
      <c r="Q47" s="7" t="s">
        <v>267</v>
      </c>
      <c r="R47" s="7" t="s">
        <v>267</v>
      </c>
      <c r="S47" s="7" t="s">
        <v>267</v>
      </c>
      <c r="T47" s="7" t="s">
        <v>267</v>
      </c>
      <c r="U47" s="6" t="s">
        <v>269</v>
      </c>
      <c r="V47" s="6" t="s">
        <v>149</v>
      </c>
    </row>
    <row r="48" spans="2:22" x14ac:dyDescent="0.2">
      <c r="B48" s="2">
        <f t="shared" si="0"/>
        <v>43</v>
      </c>
      <c r="C48" s="7" t="s">
        <v>267</v>
      </c>
      <c r="D48" s="33" t="s">
        <v>150</v>
      </c>
      <c r="E48" s="6" t="s">
        <v>151</v>
      </c>
      <c r="F48" s="6" t="s">
        <v>152</v>
      </c>
      <c r="G48" s="6" t="s">
        <v>246</v>
      </c>
      <c r="H48" s="2" t="s">
        <v>153</v>
      </c>
      <c r="I48" s="2"/>
      <c r="J48" s="2" t="s">
        <v>30</v>
      </c>
      <c r="K48" s="2" t="s">
        <v>30</v>
      </c>
      <c r="L48" s="2" t="s">
        <v>30</v>
      </c>
      <c r="M48" s="6" t="s">
        <v>30</v>
      </c>
      <c r="N48" s="7" t="s">
        <v>267</v>
      </c>
      <c r="O48" s="7" t="s">
        <v>267</v>
      </c>
      <c r="P48" s="7" t="s">
        <v>267</v>
      </c>
      <c r="Q48" s="7" t="s">
        <v>267</v>
      </c>
      <c r="R48" s="7" t="s">
        <v>267</v>
      </c>
      <c r="S48" s="7" t="s">
        <v>267</v>
      </c>
      <c r="T48" s="7" t="s">
        <v>267</v>
      </c>
      <c r="U48" s="6" t="s">
        <v>269</v>
      </c>
      <c r="V48" s="6" t="s">
        <v>200</v>
      </c>
    </row>
    <row r="49" spans="2:22" s="19" customFormat="1" x14ac:dyDescent="0.2">
      <c r="B49" s="2">
        <f t="shared" si="0"/>
        <v>44</v>
      </c>
      <c r="C49" s="20" t="s">
        <v>235</v>
      </c>
      <c r="D49" s="31" t="s">
        <v>232</v>
      </c>
      <c r="E49" s="21" t="s">
        <v>233</v>
      </c>
      <c r="F49" s="21" t="s">
        <v>228</v>
      </c>
      <c r="G49" s="21" t="s">
        <v>245</v>
      </c>
      <c r="H49" s="20" t="s">
        <v>158</v>
      </c>
      <c r="I49" s="22">
        <v>44637</v>
      </c>
      <c r="J49" s="20">
        <v>2022</v>
      </c>
      <c r="K49" s="20" t="s">
        <v>108</v>
      </c>
      <c r="L49" s="20" t="s">
        <v>209</v>
      </c>
      <c r="M49" s="21" t="s">
        <v>262</v>
      </c>
      <c r="N49" s="22">
        <v>45002</v>
      </c>
      <c r="O49" s="4">
        <v>2600</v>
      </c>
      <c r="P49" s="6" t="s">
        <v>30</v>
      </c>
      <c r="Q49" s="6" t="s">
        <v>30</v>
      </c>
      <c r="R49" s="6" t="s">
        <v>30</v>
      </c>
      <c r="S49" s="6" t="s">
        <v>30</v>
      </c>
      <c r="T49" s="6" t="s">
        <v>30</v>
      </c>
      <c r="U49" s="6" t="s">
        <v>197</v>
      </c>
      <c r="V49" s="21"/>
    </row>
    <row r="50" spans="2:22" x14ac:dyDescent="0.2">
      <c r="B50" s="2">
        <f t="shared" si="0"/>
        <v>45</v>
      </c>
      <c r="C50" s="2" t="s">
        <v>112</v>
      </c>
      <c r="D50" s="33" t="s">
        <v>15</v>
      </c>
      <c r="E50" s="6" t="s">
        <v>105</v>
      </c>
      <c r="F50" s="6" t="s">
        <v>106</v>
      </c>
      <c r="G50" s="6" t="s">
        <v>276</v>
      </c>
      <c r="H50" s="2" t="s">
        <v>107</v>
      </c>
      <c r="I50" s="2"/>
      <c r="J50" s="2">
        <v>2021</v>
      </c>
      <c r="K50" s="2" t="s">
        <v>108</v>
      </c>
      <c r="L50" s="2" t="s">
        <v>109</v>
      </c>
      <c r="M50" s="6" t="s">
        <v>30</v>
      </c>
      <c r="N50" s="51">
        <v>43355</v>
      </c>
      <c r="O50" s="52">
        <v>685</v>
      </c>
      <c r="P50" s="50">
        <v>0</v>
      </c>
      <c r="Q50" s="50">
        <v>0</v>
      </c>
      <c r="R50" s="11">
        <v>0</v>
      </c>
      <c r="S50" s="4">
        <v>0</v>
      </c>
      <c r="T50" s="11">
        <v>0</v>
      </c>
      <c r="U50" s="6" t="s">
        <v>196</v>
      </c>
      <c r="V50" s="6" t="s">
        <v>275</v>
      </c>
    </row>
    <row r="51" spans="2:22" x14ac:dyDescent="0.2">
      <c r="B51" s="2">
        <f t="shared" si="0"/>
        <v>46</v>
      </c>
      <c r="C51" s="2" t="s">
        <v>114</v>
      </c>
      <c r="D51" s="33" t="s">
        <v>15</v>
      </c>
      <c r="E51" s="6" t="s">
        <v>105</v>
      </c>
      <c r="F51" s="6" t="s">
        <v>106</v>
      </c>
      <c r="G51" s="6" t="s">
        <v>276</v>
      </c>
      <c r="H51" s="2" t="s">
        <v>107</v>
      </c>
      <c r="I51" s="2"/>
      <c r="J51" s="2">
        <v>2021</v>
      </c>
      <c r="K51" s="2" t="s">
        <v>108</v>
      </c>
      <c r="L51" s="2" t="s">
        <v>109</v>
      </c>
      <c r="M51" s="6" t="s">
        <v>30</v>
      </c>
      <c r="N51" s="51">
        <v>44637</v>
      </c>
      <c r="O51" s="52">
        <v>685</v>
      </c>
      <c r="P51" s="50">
        <v>0</v>
      </c>
      <c r="Q51" s="50">
        <v>0</v>
      </c>
      <c r="R51" s="11">
        <v>0</v>
      </c>
      <c r="S51" s="4">
        <v>0</v>
      </c>
      <c r="T51" s="11">
        <v>0</v>
      </c>
      <c r="U51" s="6" t="s">
        <v>196</v>
      </c>
      <c r="V51" s="6" t="s">
        <v>275</v>
      </c>
    </row>
    <row r="52" spans="2:22" x14ac:dyDescent="0.2">
      <c r="B52" s="2"/>
      <c r="C52" s="2"/>
      <c r="D52" s="33"/>
      <c r="E52" s="6"/>
      <c r="F52" s="6"/>
      <c r="G52" s="6"/>
      <c r="H52" s="2"/>
      <c r="I52" s="2"/>
      <c r="J52" s="2"/>
      <c r="K52" s="2"/>
      <c r="L52" s="2"/>
      <c r="M52" s="6"/>
      <c r="N52" s="3"/>
      <c r="O52" s="4"/>
      <c r="P52" s="3"/>
      <c r="Q52" s="4"/>
      <c r="R52" s="3"/>
      <c r="S52" s="4"/>
      <c r="T52" s="4"/>
      <c r="U52" s="6"/>
      <c r="V52" s="6"/>
    </row>
  </sheetData>
  <autoFilter ref="B4:V51" xr:uid="{F07E19BD-0D24-4279-B1C8-8F87F431A1FA}">
    <filterColumn colId="12" showButton="0"/>
    <filterColumn colId="14" showButton="0"/>
    <filterColumn colId="16" showButton="0"/>
    <filterColumn colId="17" showButton="0"/>
  </autoFilter>
  <mergeCells count="15">
    <mergeCell ref="U4:U5"/>
    <mergeCell ref="V4:V5"/>
    <mergeCell ref="K4:K5"/>
    <mergeCell ref="L4:L5"/>
    <mergeCell ref="M4:M5"/>
    <mergeCell ref="N4:O4"/>
    <mergeCell ref="P4:Q4"/>
    <mergeCell ref="R4:T4"/>
    <mergeCell ref="H4:H5"/>
    <mergeCell ref="B4:B5"/>
    <mergeCell ref="C4:C5"/>
    <mergeCell ref="D4:D5"/>
    <mergeCell ref="E4:E5"/>
    <mergeCell ref="F4:F5"/>
    <mergeCell ref="G4:G5"/>
  </mergeCells>
  <conditionalFormatting sqref="R1:R10 R38:R45 R49:R1048576">
    <cfRule type="containsText" dxfId="3" priority="2" operator="containsText" text="2024">
      <formula>NOT(ISERROR(SEARCH("2024",R1)))</formula>
    </cfRule>
  </conditionalFormatting>
  <conditionalFormatting sqref="V2">
    <cfRule type="containsText" dxfId="2" priority="1" operator="containsText" text="2024">
      <formula>NOT(ISERROR(SEARCH("2024",V2)))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B2FF9-7E1F-40A8-8B89-8B9BDE41FA81}">
  <sheetPr>
    <tabColor rgb="FF92D050"/>
  </sheetPr>
  <dimension ref="B2:V11"/>
  <sheetViews>
    <sheetView showGridLines="0" zoomScale="80" zoomScaleNormal="80" workbookViewId="0">
      <pane xSplit="13" ySplit="5" topLeftCell="N6" activePane="bottomRight" state="frozen"/>
      <selection activeCell="A30" sqref="A30:XFD30"/>
      <selection pane="topRight" activeCell="A30" sqref="A30:XFD30"/>
      <selection pane="bottomLeft" activeCell="A30" sqref="A30:XFD30"/>
      <selection pane="bottomRight" activeCell="C19" sqref="C19"/>
    </sheetView>
  </sheetViews>
  <sheetFormatPr defaultColWidth="8.85546875" defaultRowHeight="14.25" x14ac:dyDescent="0.2"/>
  <cols>
    <col min="1" max="1" width="2.28515625" style="1" customWidth="1"/>
    <col min="2" max="2" width="6.7109375" style="1" customWidth="1"/>
    <col min="3" max="3" width="12.85546875" style="1" customWidth="1"/>
    <col min="4" max="4" width="13" style="30" bestFit="1" customWidth="1"/>
    <col min="5" max="5" width="17" style="30" bestFit="1" customWidth="1"/>
    <col min="6" max="6" width="29.7109375" style="1" bestFit="1" customWidth="1"/>
    <col min="7" max="7" width="15.28515625" style="1" bestFit="1" customWidth="1"/>
    <col min="8" max="8" width="12.28515625" style="1" bestFit="1" customWidth="1"/>
    <col min="9" max="9" width="12.28515625" style="1" customWidth="1"/>
    <col min="10" max="10" width="12.7109375" style="1" customWidth="1"/>
    <col min="11" max="11" width="14.42578125" style="1" bestFit="1" customWidth="1"/>
    <col min="12" max="12" width="14.5703125" style="1" customWidth="1"/>
    <col min="13" max="13" width="20.28515625" style="1" customWidth="1"/>
    <col min="14" max="18" width="13.28515625" style="1" customWidth="1"/>
    <col min="19" max="19" width="13.7109375" style="25" bestFit="1" customWidth="1"/>
    <col min="20" max="20" width="13.28515625" style="1" customWidth="1"/>
    <col min="21" max="21" width="39.7109375" style="1" bestFit="1" customWidth="1"/>
    <col min="22" max="22" width="35.7109375" style="1" bestFit="1" customWidth="1"/>
    <col min="23" max="23" width="2.42578125" style="1" customWidth="1"/>
    <col min="24" max="24" width="14" style="1" bestFit="1" customWidth="1"/>
    <col min="25" max="16384" width="8.85546875" style="1"/>
  </cols>
  <sheetData>
    <row r="2" spans="2:22" ht="16.5" x14ac:dyDescent="0.25">
      <c r="B2" s="12" t="s">
        <v>241</v>
      </c>
      <c r="V2" s="24" t="s">
        <v>229</v>
      </c>
    </row>
    <row r="4" spans="2:22" x14ac:dyDescent="0.2">
      <c r="B4" s="84" t="s">
        <v>13</v>
      </c>
      <c r="C4" s="84" t="s">
        <v>0</v>
      </c>
      <c r="D4" s="85" t="s">
        <v>1</v>
      </c>
      <c r="E4" s="85" t="s">
        <v>14</v>
      </c>
      <c r="F4" s="84" t="s">
        <v>7</v>
      </c>
      <c r="G4" s="84" t="s">
        <v>7</v>
      </c>
      <c r="H4" s="84" t="s">
        <v>2</v>
      </c>
      <c r="I4" s="14" t="s">
        <v>201</v>
      </c>
      <c r="J4" s="14" t="s">
        <v>201</v>
      </c>
      <c r="K4" s="84" t="s">
        <v>12</v>
      </c>
      <c r="L4" s="79" t="s">
        <v>20</v>
      </c>
      <c r="M4" s="84" t="s">
        <v>3</v>
      </c>
      <c r="N4" s="87" t="s">
        <v>4</v>
      </c>
      <c r="O4" s="87"/>
      <c r="P4" s="87" t="s">
        <v>5</v>
      </c>
      <c r="Q4" s="87"/>
      <c r="R4" s="88" t="s">
        <v>6</v>
      </c>
      <c r="S4" s="89"/>
      <c r="T4" s="90"/>
      <c r="U4" s="84" t="s">
        <v>11</v>
      </c>
      <c r="V4" s="84" t="s">
        <v>101</v>
      </c>
    </row>
    <row r="5" spans="2:22" x14ac:dyDescent="0.2">
      <c r="B5" s="80"/>
      <c r="C5" s="80"/>
      <c r="D5" s="86"/>
      <c r="E5" s="86"/>
      <c r="F5" s="80"/>
      <c r="G5" s="80"/>
      <c r="H5" s="80"/>
      <c r="I5" s="15" t="s">
        <v>202</v>
      </c>
      <c r="J5" s="15" t="s">
        <v>203</v>
      </c>
      <c r="K5" s="80"/>
      <c r="L5" s="80"/>
      <c r="M5" s="80"/>
      <c r="N5" s="5" t="s">
        <v>8</v>
      </c>
      <c r="O5" s="5" t="s">
        <v>9</v>
      </c>
      <c r="P5" s="5" t="s">
        <v>8</v>
      </c>
      <c r="Q5" s="5" t="s">
        <v>10</v>
      </c>
      <c r="R5" s="5" t="s">
        <v>8</v>
      </c>
      <c r="S5" s="26" t="s">
        <v>22</v>
      </c>
      <c r="T5" s="5" t="s">
        <v>10</v>
      </c>
      <c r="U5" s="80"/>
      <c r="V5" s="80"/>
    </row>
    <row r="6" spans="2:22" x14ac:dyDescent="0.2">
      <c r="B6" s="2">
        <v>1</v>
      </c>
      <c r="C6" s="2" t="s">
        <v>38</v>
      </c>
      <c r="D6" s="33" t="s">
        <v>39</v>
      </c>
      <c r="E6" s="6" t="s">
        <v>40</v>
      </c>
      <c r="F6" s="6" t="s">
        <v>41</v>
      </c>
      <c r="G6" s="6" t="s">
        <v>276</v>
      </c>
      <c r="H6" s="2" t="s">
        <v>212</v>
      </c>
      <c r="I6" s="3">
        <v>44726</v>
      </c>
      <c r="J6" s="3">
        <v>44726</v>
      </c>
      <c r="K6" s="2" t="s">
        <v>27</v>
      </c>
      <c r="L6" s="2" t="s">
        <v>27</v>
      </c>
      <c r="M6" s="6" t="s">
        <v>18</v>
      </c>
      <c r="N6" s="3">
        <v>45457</v>
      </c>
      <c r="O6" s="28">
        <v>0</v>
      </c>
      <c r="P6" s="3">
        <v>45457</v>
      </c>
      <c r="Q6" s="28">
        <v>0</v>
      </c>
      <c r="R6" s="3">
        <v>45466</v>
      </c>
      <c r="S6" s="27" t="s">
        <v>100</v>
      </c>
      <c r="T6" s="4">
        <v>8594.24</v>
      </c>
      <c r="U6" s="6" t="s">
        <v>21</v>
      </c>
      <c r="V6" s="6"/>
    </row>
    <row r="7" spans="2:22" s="19" customFormat="1" x14ac:dyDescent="0.2">
      <c r="B7" s="2">
        <f>B6+1</f>
        <v>2</v>
      </c>
      <c r="C7" s="16"/>
      <c r="D7" s="33" t="s">
        <v>39</v>
      </c>
      <c r="E7" s="6" t="s">
        <v>40</v>
      </c>
      <c r="F7" s="21" t="s">
        <v>213</v>
      </c>
      <c r="G7" s="6" t="s">
        <v>276</v>
      </c>
      <c r="H7" s="20" t="s">
        <v>212</v>
      </c>
      <c r="I7" s="16"/>
      <c r="J7" s="3">
        <v>44726</v>
      </c>
      <c r="K7" s="20" t="s">
        <v>211</v>
      </c>
      <c r="L7" s="20" t="s">
        <v>211</v>
      </c>
      <c r="M7" s="21" t="s">
        <v>243</v>
      </c>
      <c r="N7" s="16"/>
      <c r="O7" s="16"/>
      <c r="P7" s="16"/>
      <c r="Q7" s="16"/>
      <c r="R7" s="16"/>
      <c r="S7" s="29"/>
      <c r="T7" s="16"/>
      <c r="U7" s="32" t="s">
        <v>270</v>
      </c>
      <c r="V7" s="21" t="s">
        <v>263</v>
      </c>
    </row>
    <row r="8" spans="2:22" s="19" customFormat="1" x14ac:dyDescent="0.2">
      <c r="B8" s="2">
        <v>3</v>
      </c>
      <c r="C8" s="16"/>
      <c r="D8" s="33" t="s">
        <v>39</v>
      </c>
      <c r="E8" s="6" t="s">
        <v>40</v>
      </c>
      <c r="F8" s="21" t="s">
        <v>213</v>
      </c>
      <c r="G8" s="6" t="s">
        <v>276</v>
      </c>
      <c r="H8" s="20" t="s">
        <v>212</v>
      </c>
      <c r="I8" s="3">
        <v>44613</v>
      </c>
      <c r="J8" s="3">
        <v>44613</v>
      </c>
      <c r="K8" s="20" t="s">
        <v>19</v>
      </c>
      <c r="L8" s="20" t="s">
        <v>19</v>
      </c>
      <c r="M8" s="21" t="s">
        <v>18</v>
      </c>
      <c r="N8" s="16"/>
      <c r="O8" s="16"/>
      <c r="P8" s="16"/>
      <c r="Q8" s="16"/>
      <c r="R8" s="16"/>
      <c r="S8" s="29"/>
      <c r="T8" s="16"/>
      <c r="U8" s="32" t="s">
        <v>270</v>
      </c>
      <c r="V8" s="21" t="s">
        <v>263</v>
      </c>
    </row>
    <row r="9" spans="2:22" s="19" customFormat="1" x14ac:dyDescent="0.2">
      <c r="B9" s="2">
        <f>B8+1</f>
        <v>4</v>
      </c>
      <c r="C9" s="7" t="s">
        <v>267</v>
      </c>
      <c r="D9" s="7" t="s">
        <v>267</v>
      </c>
      <c r="E9" s="7" t="s">
        <v>267</v>
      </c>
      <c r="F9" s="21" t="s">
        <v>216</v>
      </c>
      <c r="G9" s="6" t="s">
        <v>276</v>
      </c>
      <c r="H9" s="20" t="s">
        <v>215</v>
      </c>
      <c r="I9" s="7" t="s">
        <v>267</v>
      </c>
      <c r="J9" s="2">
        <v>2022</v>
      </c>
      <c r="K9" s="20" t="s">
        <v>108</v>
      </c>
      <c r="L9" s="20" t="s">
        <v>108</v>
      </c>
      <c r="M9" s="21" t="s">
        <v>205</v>
      </c>
      <c r="N9" s="7" t="s">
        <v>267</v>
      </c>
      <c r="O9" s="7" t="s">
        <v>267</v>
      </c>
      <c r="P9" s="7" t="s">
        <v>267</v>
      </c>
      <c r="Q9" s="7" t="s">
        <v>267</v>
      </c>
      <c r="R9" s="7" t="s">
        <v>267</v>
      </c>
      <c r="S9" s="7" t="s">
        <v>267</v>
      </c>
      <c r="T9" s="7" t="s">
        <v>267</v>
      </c>
      <c r="U9" s="6" t="s">
        <v>269</v>
      </c>
      <c r="V9" s="21" t="s">
        <v>271</v>
      </c>
    </row>
    <row r="10" spans="2:22" x14ac:dyDescent="0.2">
      <c r="B10" s="2">
        <v>5</v>
      </c>
      <c r="C10" s="16"/>
      <c r="D10" s="33" t="s">
        <v>39</v>
      </c>
      <c r="E10" s="6" t="s">
        <v>40</v>
      </c>
      <c r="F10" s="21" t="s">
        <v>213</v>
      </c>
      <c r="G10" s="6" t="s">
        <v>276</v>
      </c>
      <c r="H10" s="20" t="s">
        <v>212</v>
      </c>
      <c r="I10" s="16"/>
      <c r="J10" s="3">
        <v>44746</v>
      </c>
      <c r="K10" s="20" t="s">
        <v>49</v>
      </c>
      <c r="L10" s="20" t="s">
        <v>49</v>
      </c>
      <c r="M10" s="21" t="s">
        <v>18</v>
      </c>
      <c r="N10" s="16"/>
      <c r="O10" s="16"/>
      <c r="P10" s="16"/>
      <c r="Q10" s="16"/>
      <c r="R10" s="16"/>
      <c r="S10" s="29"/>
      <c r="T10" s="16"/>
      <c r="U10" s="32" t="s">
        <v>277</v>
      </c>
      <c r="V10" s="21" t="s">
        <v>263</v>
      </c>
    </row>
    <row r="11" spans="2:22" x14ac:dyDescent="0.2">
      <c r="B11" s="35"/>
      <c r="C11" s="35"/>
      <c r="D11" s="33"/>
      <c r="E11" s="33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74"/>
      <c r="T11" s="35"/>
      <c r="U11" s="35"/>
      <c r="V11" s="35"/>
    </row>
  </sheetData>
  <autoFilter ref="B4:V9" xr:uid="{F07E19BD-0D24-4279-B1C8-8F87F431A1FA}">
    <filterColumn colId="12" showButton="0"/>
    <filterColumn colId="14" showButton="0"/>
    <filterColumn colId="16" showButton="0"/>
    <filterColumn colId="17" showButton="0"/>
  </autoFilter>
  <mergeCells count="15">
    <mergeCell ref="U4:U5"/>
    <mergeCell ref="V4:V5"/>
    <mergeCell ref="K4:K5"/>
    <mergeCell ref="L4:L5"/>
    <mergeCell ref="M4:M5"/>
    <mergeCell ref="N4:O4"/>
    <mergeCell ref="P4:Q4"/>
    <mergeCell ref="R4:T4"/>
    <mergeCell ref="H4:H5"/>
    <mergeCell ref="B4:B5"/>
    <mergeCell ref="C4:C5"/>
    <mergeCell ref="D4:D5"/>
    <mergeCell ref="E4:E5"/>
    <mergeCell ref="F4:F5"/>
    <mergeCell ref="G4:G5"/>
  </mergeCells>
  <conditionalFormatting sqref="R1:R8">
    <cfRule type="containsText" dxfId="1" priority="3" operator="containsText" text="2024">
      <formula>NOT(ISERROR(SEARCH("2024",R1)))</formula>
    </cfRule>
  </conditionalFormatting>
  <conditionalFormatting sqref="R10:R1048576">
    <cfRule type="containsText" dxfId="0" priority="2" operator="containsText" text="2024">
      <formula>NOT(ISERROR(SEARCH("2024",R10)))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สรุปรถ</vt:lpstr>
      <vt:lpstr>รถใช้ภายนอก</vt:lpstr>
      <vt:lpstr>EV EV Conversion</vt:lpstr>
      <vt:lpstr>รถดับเพลิง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SSMA_Wanna Sirisubwattana</dc:creator>
  <cp:lastModifiedBy>oum</cp:lastModifiedBy>
  <cp:lastPrinted>2023-08-03T09:52:45Z</cp:lastPrinted>
  <dcterms:created xsi:type="dcterms:W3CDTF">2023-07-29T02:24:53Z</dcterms:created>
  <dcterms:modified xsi:type="dcterms:W3CDTF">2023-08-09T07:20:04Z</dcterms:modified>
</cp:coreProperties>
</file>